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EEP\Desktop\Descargables\Descarga los documentos\"/>
    </mc:Choice>
  </mc:AlternateContent>
  <xr:revisionPtr revIDLastSave="0" documentId="13_ncr:1_{A8E908B8-49DD-4042-995D-59A322073541}" xr6:coauthVersionLast="47" xr6:coauthVersionMax="47" xr10:uidLastSave="{00000000-0000-0000-0000-000000000000}"/>
  <workbookProtection workbookAlgorithmName="SHA-512" workbookHashValue="ZZmmlcZBvHYH5JVFEaQXOwTLzAQAwerC8OP2E8FE1mm2TxjR3vMG7l3nFqLEYPXW/dw3HUpqRvVy1GVhkkWXcA==" workbookSaltValue="l9V8Qxhs0IpCv3lfdi+tWA==" workbookSpinCount="100000" lockStructure="1"/>
  <bookViews>
    <workbookView xWindow="-28920" yWindow="2310" windowWidth="29040" windowHeight="15720" xr2:uid="{8BD0A605-402D-4149-B206-BD6DD8CFD378}"/>
  </bookViews>
  <sheets>
    <sheet name="Hoja I. Datos Generales" sheetId="1" r:id="rId1"/>
    <sheet name="Hoja II. Información Técnica" sheetId="2" r:id="rId2"/>
    <sheet name="Precios BdP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4" i="2" l="1"/>
  <c r="D63" i="2"/>
  <c r="D73" i="2"/>
  <c r="D60" i="2"/>
  <c r="D72" i="2" l="1"/>
  <c r="D61" i="2"/>
  <c r="D75" i="2" s="1"/>
  <c r="D78" i="2" s="1"/>
  <c r="D69" i="2"/>
  <c r="D62" i="2" l="1"/>
</calcChain>
</file>

<file path=xl/sharedStrings.xml><?xml version="1.0" encoding="utf-8"?>
<sst xmlns="http://schemas.openxmlformats.org/spreadsheetml/2006/main" count="204" uniqueCount="164">
  <si>
    <t>Agencia de Energía del Estado de Puebla</t>
  </si>
  <si>
    <t>Anexo 1. Ficha Técnica del Proyecto</t>
  </si>
  <si>
    <t>*El siguiente formato denominado "Hoja I. Datos Generales" deberá de ser completado según sea el caso del Solicitante, siendo Personal Moral la sección I.I y siendo Persona Física la sección I.II. Únicamente se deberán llenar las casillas marcadas en color gris.</t>
  </si>
  <si>
    <t>I.I Información general - Personas Morales:</t>
  </si>
  <si>
    <t>Representante legal</t>
  </si>
  <si>
    <t>RFC</t>
  </si>
  <si>
    <t>De acuerdo con la Constancia de Situación Fiscal llenar esta celda.</t>
  </si>
  <si>
    <t>Régimen fiscal</t>
  </si>
  <si>
    <t>Correo electrónico de contacto</t>
  </si>
  <si>
    <t>Teléfono de contacto</t>
  </si>
  <si>
    <t>Giro de actividad empresarial</t>
  </si>
  <si>
    <t>Número de empleados</t>
  </si>
  <si>
    <t>Total de ventas del último año</t>
  </si>
  <si>
    <t>Según los datos proporcionados en la Constancia de Situación Fiscal, llenar la siguiente tabla:</t>
  </si>
  <si>
    <t>Fecha de Inicio de Operaciones</t>
  </si>
  <si>
    <t>Actividades Económicas</t>
  </si>
  <si>
    <t>Porcentaje</t>
  </si>
  <si>
    <t>Domicilio de la Micro, Pequeña o Mediana Empresa</t>
  </si>
  <si>
    <t>Nombre de la vialidad</t>
  </si>
  <si>
    <t>Número Exterior</t>
  </si>
  <si>
    <t>Número interior</t>
  </si>
  <si>
    <t>Nombre de la Colonia</t>
  </si>
  <si>
    <t>Entre Calles</t>
  </si>
  <si>
    <t>Código Postal</t>
  </si>
  <si>
    <t>Nombre del municipio</t>
  </si>
  <si>
    <t>I.II Información general - Personas Físicas:</t>
  </si>
  <si>
    <t>Nombre del solicitante</t>
  </si>
  <si>
    <t>*El siguiente formato denominado "Hoja II. Información Técnica" deberá ser completado en su totalidad, llenando sólo las casillas marcadas en color gris.</t>
  </si>
  <si>
    <t>I. Información general:</t>
  </si>
  <si>
    <t>Nombre y razón social de la empresa ejecutora</t>
  </si>
  <si>
    <t>Tarifa contratada</t>
  </si>
  <si>
    <t>Capacidad a instalar del Sistema Fotovoltaico (Wp)</t>
  </si>
  <si>
    <t>Energía eléctrica generada por el sistema fotovoltaico al año (kWh)</t>
  </si>
  <si>
    <t>Ahorro en energía electrica que representa el sistema fotovoltaico al año (%)</t>
  </si>
  <si>
    <t>II. Acreditaciones o certificaciones de la empresa:</t>
  </si>
  <si>
    <t>Nombre de la Certificación</t>
  </si>
  <si>
    <t>Instancia que otorga la certificación</t>
  </si>
  <si>
    <t>Nombre de la empresa/persona certificada</t>
  </si>
  <si>
    <t>Fecha (mes/año)</t>
  </si>
  <si>
    <t>Nombres de archivos</t>
  </si>
  <si>
    <t>Adjuntar constancias de certificación</t>
  </si>
  <si>
    <t>*Incluir anexos en formato pdf de la documentación comprobatoria</t>
  </si>
  <si>
    <t>III. Descripción detallada del proyecto:</t>
  </si>
  <si>
    <t>III.II. Inversores</t>
  </si>
  <si>
    <t>Marca</t>
  </si>
  <si>
    <t xml:space="preserve">Modelo
</t>
  </si>
  <si>
    <t xml:space="preserve">Potencia Máxima (W)
</t>
  </si>
  <si>
    <t xml:space="preserve">Potencia Nominal de Salida  (W)
</t>
  </si>
  <si>
    <t>III.III. Medidor de CFE</t>
  </si>
  <si>
    <t>Número de medidor</t>
  </si>
  <si>
    <t>Número de Fases e Hilos</t>
  </si>
  <si>
    <t>Ejemplo: "1F, 2H"</t>
  </si>
  <si>
    <t>*Incluir anexos donde se verifique la información como propuesta tecnica del sitio a intervenir</t>
  </si>
  <si>
    <t>IV. Ubicación geográfica del proyecto:</t>
  </si>
  <si>
    <t>Ubicación geográfica</t>
  </si>
  <si>
    <t>Incluir coordenadas y captura de mapa con locación del predio donde se realizará la instalación</t>
  </si>
  <si>
    <t>Dirección</t>
  </si>
  <si>
    <t>Coordenadas geográficas decimales</t>
  </si>
  <si>
    <t>Latitud</t>
  </si>
  <si>
    <t>Longitud</t>
  </si>
  <si>
    <t>V. Desarrollo del proyecto por etapa:</t>
  </si>
  <si>
    <t>Número</t>
  </si>
  <si>
    <t>Actividad</t>
  </si>
  <si>
    <t>Fecha inicial</t>
  </si>
  <si>
    <t>Duración</t>
  </si>
  <si>
    <t>Meses/semanas/Días</t>
  </si>
  <si>
    <t>Preparación para la instalación</t>
  </si>
  <si>
    <t>Instalación</t>
  </si>
  <si>
    <t>Gestión de la interconexión ante CFE</t>
  </si>
  <si>
    <t>VI. Vida Útil del Proyecto</t>
  </si>
  <si>
    <t>Vida útil del proyecto:</t>
  </si>
  <si>
    <t>Años</t>
  </si>
  <si>
    <t>VII. Información Financiera:</t>
  </si>
  <si>
    <t>Características generales del Proyecto</t>
  </si>
  <si>
    <t>Inversión total inc. IVA (MXN)</t>
  </si>
  <si>
    <t>Capacidad del Sistema Fotovoltaico [CSFV] (kWp)</t>
  </si>
  <si>
    <t>Inversión por parte de la Agencia de Energía (MXN)</t>
  </si>
  <si>
    <t>Inversión restante (MXN)</t>
  </si>
  <si>
    <t>Precio por Wp inc. IVA (MXN/Wp)</t>
  </si>
  <si>
    <t>Costos adicionales del Proyecto</t>
  </si>
  <si>
    <t>Costos de operación anuales</t>
  </si>
  <si>
    <t>Costos de mantenimiento anuales</t>
  </si>
  <si>
    <t>Financiamiento</t>
  </si>
  <si>
    <t>Fuente</t>
  </si>
  <si>
    <t>Porcentaje (%)</t>
  </si>
  <si>
    <t>Agencia de Energía</t>
  </si>
  <si>
    <t>Porcentaje Adicional de Apoyo (PAA)</t>
  </si>
  <si>
    <t>Porcentaje Base de Apoyo (PBA)</t>
  </si>
  <si>
    <t>Beneficiario Final</t>
  </si>
  <si>
    <t>Empresa Ejecutora</t>
  </si>
  <si>
    <t>Total</t>
  </si>
  <si>
    <t>VIII. Indicadores del Proyecto</t>
  </si>
  <si>
    <t>Indicadores de Impacto</t>
  </si>
  <si>
    <t>Meta</t>
  </si>
  <si>
    <t>Unidad</t>
  </si>
  <si>
    <t>Número de empleos generados durante la ejecución del proyecto</t>
  </si>
  <si>
    <t>Empleos</t>
  </si>
  <si>
    <t>Número de personas beneficiadas por la ejecución del proyecto</t>
  </si>
  <si>
    <t>Personas</t>
  </si>
  <si>
    <t>Porcentaje de mujeres o personas de grupos vulnerables que participan en la ejecución del proyecto</t>
  </si>
  <si>
    <t>%</t>
  </si>
  <si>
    <t>Número de personas físicas o morales contratadas para la proveeduría del proyecto</t>
  </si>
  <si>
    <t>Número de empresas</t>
  </si>
  <si>
    <t>Monto estimado por contratar para la proveeduría del proyecto</t>
  </si>
  <si>
    <t>Pesos</t>
  </si>
  <si>
    <t>Especificaciones</t>
  </si>
  <si>
    <t>Característica</t>
  </si>
  <si>
    <t>Nombre del archivo/documento</t>
  </si>
  <si>
    <t>Página</t>
  </si>
  <si>
    <t>Normas de seguridad: IEC 61730, UL 1703, NMX-J-618/4 ó similar</t>
  </si>
  <si>
    <t>Especificar norma, eficiencia o característica solicitada</t>
  </si>
  <si>
    <t>Especificar nombre del documento en el que se encuentra la evidencia</t>
  </si>
  <si>
    <t>Especificar página del documento en el que se encuentra la evidencia</t>
  </si>
  <si>
    <t>Normas de calidad: IEC 61215, IEC 61215-1-1 ó similar</t>
  </si>
  <si>
    <t>Garantía de fabricación de al menos 10 años</t>
  </si>
  <si>
    <t>El marco del módulo debe ser anodizado</t>
  </si>
  <si>
    <t>Los “Sistemas fotovoltaicos” deben incluir en la cotización el servicio de mantenimiento por parte del proveedor al menos durante un año posterior a su instalación</t>
  </si>
  <si>
    <t>Los proyectos deben incluir en la cotización el servicio de monitoreo de generación de energía eléctrica por parte del proveedor al menos durante un año a partir de su puesta en operación</t>
  </si>
  <si>
    <t>X. Requisitos de los inversores instalados.</t>
  </si>
  <si>
    <t>Normas genéricas: IEC 62109-2, UL 1741, NMX-J-656/2 ó equivalente</t>
  </si>
  <si>
    <t>Protección de circuitos: IEC 62109-2, UL 1699B, NMX-J-656/2 ó equivalente</t>
  </si>
  <si>
    <t>Compatibilidad electromagnética: IEC 61000-6-1, IEC 61000-6-3 ó equivalente</t>
  </si>
  <si>
    <t>Interconexión: IEC 61727, UL 1741 ó NMX-J-676-ANCE</t>
  </si>
  <si>
    <t>Prevención efecto isla IEC 62116, UL 1741 ó equivalente</t>
  </si>
  <si>
    <t>Garantía de fabricación de al menos 5 años</t>
  </si>
  <si>
    <t>Eficiencia mayor a 97% y distorsión armónica total en corriente menor a 5%</t>
  </si>
  <si>
    <t>Servicio técnico en México</t>
  </si>
  <si>
    <t>Con sistema de monitoreo de generación de energía vía internet y conexión a través de alguno de los siguientes protocolos: Ethernet, USB, RS-232 ó RS-485</t>
  </si>
  <si>
    <t>XI. Consumo anual (conforme a la información reportada en el recibo de Comisión Federal de Electricidad)</t>
  </si>
  <si>
    <t>Periodo</t>
  </si>
  <si>
    <t>kWh</t>
  </si>
  <si>
    <t>Importe</t>
  </si>
  <si>
    <t>XII. Factibilidad financiera</t>
  </si>
  <si>
    <t>Indicadores</t>
  </si>
  <si>
    <t>Valores</t>
  </si>
  <si>
    <t>Tasa de Retorno (años)</t>
  </si>
  <si>
    <t>años</t>
  </si>
  <si>
    <t>Programa Incentivos a la Generación Distribuida 2025</t>
  </si>
  <si>
    <t>Rangos</t>
  </si>
  <si>
    <t>Precio Máximo por Wp</t>
  </si>
  <si>
    <t>Porcentaje base de apoyo</t>
  </si>
  <si>
    <t>Factor de porcentaje adicional de apoyo [FPAA]</t>
  </si>
  <si>
    <t>Monto máximo del Apoyo [MMA]</t>
  </si>
  <si>
    <t> de capacidad del sistema fotovoltaico (kWp)</t>
  </si>
  <si>
    <t>[PWp,max] (M.N./Wp)</t>
  </si>
  <si>
    <t>[PBA]</t>
  </si>
  <si>
    <t> (M.N.)</t>
  </si>
  <si>
    <t>Límite mínimo</t>
  </si>
  <si>
    <t>Límite máximo</t>
  </si>
  <si>
    <t>LMIN</t>
  </si>
  <si>
    <t>LMAX</t>
  </si>
  <si>
    <t>MPW</t>
  </si>
  <si>
    <t>PBA</t>
  </si>
  <si>
    <t>FPAA</t>
  </si>
  <si>
    <t>MMA</t>
  </si>
  <si>
    <t>Porcentaje de ahorro económico durante un año</t>
  </si>
  <si>
    <t>Eficiencia mínima de 18% para silicio policristalino y mínima de 20% para silicio monocristalino</t>
  </si>
  <si>
    <t>Máxima degradación de potencia durante el primer año: 1% para silicio policristalino y 2% para silicio monocristalino. Máximo degradación anual después del primer año y hasta el final de la vida útil: 0.6%</t>
  </si>
  <si>
    <t>Número de módulos del Sistema Fotovoltaico</t>
  </si>
  <si>
    <t>Módulo con superficie de vidrio templado anti reflejante de alta eficiencia, para optimizar la absorción de la luz y reducir el polvo superficial</t>
  </si>
  <si>
    <t>El módulo fotovoltaico contará con diodos de protección</t>
  </si>
  <si>
    <t>IX. Requisitos de los módulos fotovoltaicos instalados.</t>
  </si>
  <si>
    <t>III.I. Módulos Fotovoltaicos</t>
  </si>
  <si>
    <t>Llenar esta celda de acuerdo con la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</si>
</sst>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_-&quot;$&quot;* #,##0.00_-;\-&quot;$&quot;* #,##0.00_-;_-&quot;$&quot;* &quot;-&quot;??_-;_-@"/>
    <numFmt numFmtId="165" formatCode="0.000%"/>
    <numFmt numFmtId="166" formatCode="0.0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Gilroy"/>
    </font>
    <font>
      <sz val="11"/>
      <color theme="1"/>
      <name val="Gilroy"/>
    </font>
    <font>
      <b/>
      <sz val="10"/>
      <color theme="1"/>
      <name val="Gilroy-Bold"/>
    </font>
    <font>
      <sz val="11"/>
      <color theme="1"/>
      <name val="Gilroy-Bold"/>
    </font>
    <font>
      <b/>
      <sz val="10"/>
      <color rgb="FF000000"/>
      <name val="Gilroy-Bold"/>
    </font>
    <font>
      <sz val="10"/>
      <color rgb="FF000000"/>
      <name val="Gilroy-Bold"/>
    </font>
    <font>
      <sz val="10"/>
      <name val="Gilroy-Bold"/>
    </font>
    <font>
      <i/>
      <sz val="10"/>
      <color theme="1"/>
      <name val="Gilroy-RegularItalic"/>
    </font>
    <font>
      <sz val="10"/>
      <color rgb="FF000000"/>
      <name val="Gilroy-RegularItalic"/>
    </font>
    <font>
      <sz val="10"/>
      <color theme="1"/>
      <name val="Gilroy-Regular"/>
    </font>
    <font>
      <sz val="10"/>
      <name val="Gilroy-Regular"/>
    </font>
    <font>
      <sz val="10"/>
      <color theme="1"/>
      <name val="Gilroy-Bold"/>
    </font>
    <font>
      <sz val="10"/>
      <color rgb="FFFF0000"/>
      <name val="Gilroy-Bold"/>
    </font>
    <font>
      <i/>
      <sz val="10"/>
      <color theme="1"/>
      <name val="Gilroy-Regular"/>
    </font>
    <font>
      <b/>
      <sz val="10"/>
      <color rgb="FF000000"/>
      <name val="Gilroy-Regular"/>
    </font>
    <font>
      <sz val="10"/>
      <color rgb="FF000000"/>
      <name val="Gilroy-Regular"/>
    </font>
    <font>
      <u/>
      <sz val="10"/>
      <color theme="10"/>
      <name val="Gilroy-Regular"/>
    </font>
    <font>
      <sz val="10"/>
      <color rgb="FF666666"/>
      <name val="Gilroy-Regular"/>
    </font>
    <font>
      <i/>
      <sz val="10"/>
      <color rgb="FF000000"/>
      <name val="Gilroy-Regular"/>
    </font>
    <font>
      <sz val="11"/>
      <color theme="1"/>
      <name val="Gilroy-Regula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B6D7A8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D8D8D8"/>
      </patternFill>
    </fill>
  </fills>
  <borders count="18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7" fillId="3" borderId="2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7" fillId="3" borderId="7" xfId="0" applyFont="1" applyFill="1" applyBorder="1" applyAlignment="1">
      <alignment vertical="center" wrapText="1"/>
    </xf>
    <xf numFmtId="0" fontId="7" fillId="3" borderId="2" xfId="0" applyFont="1" applyFill="1" applyBorder="1" applyAlignment="1">
      <alignment vertical="center" wrapText="1"/>
    </xf>
    <xf numFmtId="9" fontId="15" fillId="2" borderId="0" xfId="0" applyNumberFormat="1" applyFont="1" applyFill="1"/>
    <xf numFmtId="0" fontId="7" fillId="2" borderId="7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 wrapText="1"/>
    </xf>
    <xf numFmtId="0" fontId="14" fillId="2" borderId="0" xfId="0" applyFont="1" applyFill="1"/>
    <xf numFmtId="0" fontId="14" fillId="2" borderId="0" xfId="0" applyFont="1" applyFill="1" applyAlignment="1">
      <alignment vertical="center"/>
    </xf>
    <xf numFmtId="164" fontId="8" fillId="2" borderId="0" xfId="0" applyNumberFormat="1" applyFont="1" applyFill="1"/>
    <xf numFmtId="164" fontId="8" fillId="2" borderId="0" xfId="0" applyNumberFormat="1" applyFont="1" applyFill="1" applyAlignment="1">
      <alignment wrapText="1"/>
    </xf>
    <xf numFmtId="165" fontId="7" fillId="2" borderId="0" xfId="0" applyNumberFormat="1" applyFont="1" applyFill="1" applyAlignment="1">
      <alignment horizontal="left" vertical="center" wrapText="1"/>
    </xf>
    <xf numFmtId="10" fontId="14" fillId="2" borderId="0" xfId="0" applyNumberFormat="1" applyFont="1" applyFill="1" applyAlignment="1">
      <alignment vertical="center"/>
    </xf>
    <xf numFmtId="0" fontId="8" fillId="2" borderId="7" xfId="0" applyFont="1" applyFill="1" applyBorder="1" applyAlignment="1">
      <alignment horizontal="left" wrapText="1"/>
    </xf>
    <xf numFmtId="0" fontId="15" fillId="2" borderId="0" xfId="0" applyFont="1" applyFill="1"/>
    <xf numFmtId="0" fontId="16" fillId="2" borderId="0" xfId="0" applyFont="1" applyFill="1"/>
    <xf numFmtId="0" fontId="18" fillId="2" borderId="0" xfId="0" applyFont="1" applyFill="1"/>
    <xf numFmtId="0" fontId="23" fillId="0" borderId="0" xfId="0" applyFont="1"/>
    <xf numFmtId="0" fontId="2" fillId="0" borderId="0" xfId="0" applyFont="1"/>
    <xf numFmtId="0" fontId="24" fillId="0" borderId="0" xfId="0" applyFont="1"/>
    <xf numFmtId="10" fontId="24" fillId="0" borderId="0" xfId="0" applyNumberFormat="1" applyFont="1"/>
    <xf numFmtId="9" fontId="24" fillId="0" borderId="0" xfId="0" applyNumberFormat="1" applyFont="1"/>
    <xf numFmtId="3" fontId="24" fillId="0" borderId="0" xfId="0" applyNumberFormat="1" applyFont="1"/>
    <xf numFmtId="0" fontId="8" fillId="2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17" fillId="6" borderId="2" xfId="0" applyFont="1" applyFill="1" applyBorder="1" applyAlignment="1" applyProtection="1">
      <alignment horizontal="center" vertical="center" wrapText="1"/>
      <protection locked="0"/>
    </xf>
    <xf numFmtId="0" fontId="20" fillId="6" borderId="7" xfId="0" applyFont="1" applyFill="1" applyBorder="1" applyAlignment="1" applyProtection="1">
      <alignment horizontal="center" vertical="top" wrapText="1"/>
      <protection locked="0"/>
    </xf>
    <xf numFmtId="0" fontId="12" fillId="6" borderId="2" xfId="0" applyFont="1" applyFill="1" applyBorder="1" applyAlignment="1" applyProtection="1">
      <alignment horizontal="center"/>
      <protection locked="0"/>
    </xf>
    <xf numFmtId="0" fontId="7" fillId="3" borderId="11" xfId="0" applyFont="1" applyFill="1" applyBorder="1" applyAlignment="1">
      <alignment vertical="center" wrapText="1"/>
    </xf>
    <xf numFmtId="0" fontId="21" fillId="4" borderId="7" xfId="0" applyFont="1" applyFill="1" applyBorder="1" applyAlignment="1" applyProtection="1">
      <alignment horizontal="center" vertical="top" wrapText="1"/>
      <protection locked="0"/>
    </xf>
    <xf numFmtId="0" fontId="12" fillId="4" borderId="6" xfId="0" applyFont="1" applyFill="1" applyBorder="1" applyAlignment="1" applyProtection="1">
      <alignment vertical="center"/>
      <protection locked="0"/>
    </xf>
    <xf numFmtId="0" fontId="20" fillId="4" borderId="2" xfId="0" applyFont="1" applyFill="1" applyBorder="1" applyAlignment="1" applyProtection="1">
      <alignment vertical="top" wrapText="1"/>
      <protection locked="0"/>
    </xf>
    <xf numFmtId="0" fontId="20" fillId="4" borderId="7" xfId="0" applyFont="1" applyFill="1" applyBorder="1" applyAlignment="1" applyProtection="1">
      <alignment vertical="top" wrapText="1"/>
      <protection locked="0"/>
    </xf>
    <xf numFmtId="0" fontId="17" fillId="4" borderId="7" xfId="0" applyFont="1" applyFill="1" applyBorder="1" applyAlignment="1" applyProtection="1">
      <alignment horizontal="center" vertical="center" wrapText="1"/>
      <protection locked="0"/>
    </xf>
    <xf numFmtId="0" fontId="18" fillId="4" borderId="2" xfId="0" applyFont="1" applyFill="1" applyBorder="1" applyAlignment="1" applyProtection="1">
      <alignment horizontal="center" vertical="center" wrapText="1"/>
      <protection locked="0"/>
    </xf>
    <xf numFmtId="0" fontId="12" fillId="6" borderId="2" xfId="0" applyFont="1" applyFill="1" applyBorder="1" applyAlignment="1" applyProtection="1">
      <alignment horizontal="center" vertical="center" wrapText="1"/>
      <protection locked="0"/>
    </xf>
    <xf numFmtId="0" fontId="20" fillId="4" borderId="7" xfId="0" applyFont="1" applyFill="1" applyBorder="1" applyAlignment="1" applyProtection="1">
      <alignment horizontal="center" vertical="center" wrapText="1"/>
      <protection locked="0"/>
    </xf>
    <xf numFmtId="0" fontId="18" fillId="4" borderId="7" xfId="0" applyFont="1" applyFill="1" applyBorder="1" applyAlignment="1" applyProtection="1">
      <alignment horizontal="center" vertical="center" wrapText="1"/>
      <protection locked="0"/>
    </xf>
    <xf numFmtId="0" fontId="17" fillId="6" borderId="7" xfId="0" applyFont="1" applyFill="1" applyBorder="1" applyAlignment="1" applyProtection="1">
      <alignment horizontal="center" vertical="center" wrapText="1"/>
      <protection locked="0"/>
    </xf>
    <xf numFmtId="0" fontId="18" fillId="6" borderId="7" xfId="0" applyFont="1" applyFill="1" applyBorder="1" applyAlignment="1" applyProtection="1">
      <alignment horizontal="center" vertical="top" wrapText="1"/>
      <protection locked="0"/>
    </xf>
    <xf numFmtId="0" fontId="19" fillId="6" borderId="7" xfId="0" applyFont="1" applyFill="1" applyBorder="1" applyAlignment="1" applyProtection="1">
      <alignment horizontal="center" vertical="top" wrapText="1"/>
      <protection locked="0"/>
    </xf>
    <xf numFmtId="0" fontId="12" fillId="6" borderId="7" xfId="0" applyFont="1" applyFill="1" applyBorder="1" applyAlignment="1" applyProtection="1">
      <alignment horizontal="center"/>
      <protection locked="0"/>
    </xf>
    <xf numFmtId="0" fontId="19" fillId="6" borderId="7" xfId="0" applyFont="1" applyFill="1" applyBorder="1" applyAlignment="1" applyProtection="1">
      <alignment horizontal="center" vertical="center" wrapText="1"/>
      <protection locked="0"/>
    </xf>
    <xf numFmtId="0" fontId="19" fillId="6" borderId="15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12" fillId="4" borderId="7" xfId="0" applyFont="1" applyFill="1" applyBorder="1" applyAlignment="1" applyProtection="1">
      <alignment horizontal="left" vertical="center" wrapText="1"/>
      <protection locked="0"/>
    </xf>
    <xf numFmtId="0" fontId="12" fillId="4" borderId="4" xfId="0" applyFont="1" applyFill="1" applyBorder="1" applyAlignment="1" applyProtection="1">
      <alignment horizontal="left" vertical="center" wrapText="1"/>
      <protection locked="0"/>
    </xf>
    <xf numFmtId="0" fontId="13" fillId="5" borderId="5" xfId="0" applyFont="1" applyFill="1" applyBorder="1" applyAlignment="1" applyProtection="1">
      <alignment vertical="center"/>
      <protection locked="0"/>
    </xf>
    <xf numFmtId="0" fontId="7" fillId="3" borderId="2" xfId="0" applyFont="1" applyFill="1" applyBorder="1" applyAlignment="1">
      <alignment horizontal="center" vertical="center" wrapText="1"/>
    </xf>
    <xf numFmtId="0" fontId="9" fillId="2" borderId="6" xfId="0" applyFont="1" applyFill="1" applyBorder="1"/>
    <xf numFmtId="0" fontId="9" fillId="2" borderId="3" xfId="0" applyFont="1" applyFill="1" applyBorder="1"/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3" fillId="5" borderId="3" xfId="0" applyFont="1" applyFill="1" applyBorder="1" applyAlignment="1" applyProtection="1">
      <alignment vertical="center"/>
      <protection locked="0"/>
    </xf>
    <xf numFmtId="0" fontId="7" fillId="3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/>
    <xf numFmtId="0" fontId="5" fillId="2" borderId="0" xfId="0" applyFont="1" applyFill="1" applyAlignment="1">
      <alignment horizontal="center"/>
    </xf>
    <xf numFmtId="0" fontId="10" fillId="2" borderId="14" xfId="0" applyFont="1" applyFill="1" applyBorder="1" applyAlignment="1">
      <alignment horizontal="center" wrapText="1"/>
    </xf>
    <xf numFmtId="0" fontId="7" fillId="2" borderId="0" xfId="0" applyFont="1" applyFill="1" applyAlignment="1">
      <alignment wrapText="1"/>
    </xf>
    <xf numFmtId="0" fontId="5" fillId="2" borderId="2" xfId="0" applyFont="1" applyFill="1" applyBorder="1" applyAlignment="1">
      <alignment vertical="center" wrapText="1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13" fillId="5" borderId="3" xfId="0" applyFont="1" applyFill="1" applyBorder="1" applyProtection="1">
      <protection locked="0"/>
    </xf>
    <xf numFmtId="0" fontId="7" fillId="2" borderId="0" xfId="0" applyFont="1" applyFill="1"/>
    <xf numFmtId="0" fontId="5" fillId="2" borderId="2" xfId="0" applyFont="1" applyFill="1" applyBorder="1" applyAlignment="1">
      <alignment horizontal="left" vertical="center" wrapText="1"/>
    </xf>
    <xf numFmtId="10" fontId="12" fillId="4" borderId="2" xfId="0" applyNumberFormat="1" applyFont="1" applyFill="1" applyBorder="1" applyAlignment="1" applyProtection="1">
      <alignment horizontal="center" vertical="center"/>
      <protection locked="0"/>
    </xf>
    <xf numFmtId="10" fontId="13" fillId="5" borderId="3" xfId="0" applyNumberFormat="1" applyFont="1" applyFill="1" applyBorder="1" applyAlignment="1" applyProtection="1">
      <alignment horizontal="center" vertical="center"/>
      <protection locked="0"/>
    </xf>
    <xf numFmtId="10" fontId="12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0" applyFont="1" applyFill="1" applyBorder="1" applyAlignment="1" applyProtection="1">
      <alignment horizontal="center" vertical="center"/>
      <protection hidden="1"/>
    </xf>
    <xf numFmtId="10" fontId="14" fillId="2" borderId="2" xfId="0" applyNumberFormat="1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9" fillId="2" borderId="8" xfId="0" applyFont="1" applyFill="1" applyBorder="1"/>
    <xf numFmtId="0" fontId="9" fillId="2" borderId="5" xfId="0" applyFont="1" applyFill="1" applyBorder="1"/>
    <xf numFmtId="164" fontId="12" fillId="4" borderId="2" xfId="0" applyNumberFormat="1" applyFont="1" applyFill="1" applyBorder="1" applyAlignment="1" applyProtection="1">
      <alignment horizontal="center" vertical="center"/>
      <protection locked="0"/>
    </xf>
    <xf numFmtId="0" fontId="13" fillId="5" borderId="3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>
      <alignment horizontal="left" vertical="center" wrapText="1"/>
    </xf>
    <xf numFmtId="44" fontId="12" fillId="2" borderId="2" xfId="1" applyFont="1" applyFill="1" applyBorder="1" applyAlignment="1" applyProtection="1">
      <alignment horizontal="center" vertical="center"/>
      <protection hidden="1"/>
    </xf>
    <xf numFmtId="44" fontId="13" fillId="2" borderId="3" xfId="1" applyFont="1" applyFill="1" applyBorder="1" applyAlignment="1" applyProtection="1">
      <alignment horizontal="center" vertical="center"/>
      <protection hidden="1"/>
    </xf>
    <xf numFmtId="44" fontId="12" fillId="2" borderId="2" xfId="1" applyFont="1" applyFill="1" applyBorder="1" applyAlignment="1" applyProtection="1">
      <alignment horizontal="center" vertical="center" wrapText="1"/>
      <protection hidden="1"/>
    </xf>
    <xf numFmtId="44" fontId="13" fillId="2" borderId="3" xfId="1" applyFont="1" applyFill="1" applyBorder="1" applyAlignment="1" applyProtection="1">
      <alignment horizontal="center" vertical="center" wrapText="1"/>
      <protection hidden="1"/>
    </xf>
    <xf numFmtId="0" fontId="7" fillId="3" borderId="4" xfId="0" applyFont="1" applyFill="1" applyBorder="1" applyAlignment="1">
      <alignment horizontal="center" vertical="center" wrapText="1"/>
    </xf>
    <xf numFmtId="44" fontId="12" fillId="4" borderId="2" xfId="1" applyFont="1" applyFill="1" applyBorder="1" applyAlignment="1" applyProtection="1">
      <alignment horizontal="center" vertical="center"/>
      <protection locked="0"/>
    </xf>
    <xf numFmtId="44" fontId="13" fillId="5" borderId="3" xfId="1" applyFont="1" applyFill="1" applyBorder="1" applyAlignment="1" applyProtection="1">
      <alignment horizontal="center" vertical="center"/>
      <protection locked="0"/>
    </xf>
    <xf numFmtId="166" fontId="12" fillId="2" borderId="2" xfId="1" applyNumberFormat="1" applyFont="1" applyFill="1" applyBorder="1" applyAlignment="1" applyProtection="1">
      <alignment horizontal="center" vertical="center"/>
      <protection hidden="1"/>
    </xf>
    <xf numFmtId="166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8" fillId="4" borderId="2" xfId="0" applyFont="1" applyFill="1" applyBorder="1" applyAlignment="1" applyProtection="1">
      <alignment horizontal="center" vertical="center" wrapText="1"/>
      <protection locked="0"/>
    </xf>
    <xf numFmtId="0" fontId="13" fillId="5" borderId="6" xfId="0" applyFont="1" applyFill="1" applyBorder="1" applyAlignment="1" applyProtection="1">
      <alignment vertical="center"/>
      <protection locked="0"/>
    </xf>
    <xf numFmtId="0" fontId="7" fillId="3" borderId="2" xfId="0" applyFont="1" applyFill="1" applyBorder="1" applyAlignment="1">
      <alignment vertical="center" wrapText="1"/>
    </xf>
    <xf numFmtId="0" fontId="9" fillId="2" borderId="11" xfId="0" applyFont="1" applyFill="1" applyBorder="1"/>
    <xf numFmtId="0" fontId="7" fillId="3" borderId="2" xfId="0" applyFont="1" applyFill="1" applyBorder="1" applyAlignment="1">
      <alignment horizontal="center" wrapText="1"/>
    </xf>
    <xf numFmtId="0" fontId="19" fillId="6" borderId="2" xfId="0" applyFont="1" applyFill="1" applyBorder="1" applyAlignment="1" applyProtection="1">
      <alignment horizontal="center" vertical="center" wrapText="1"/>
      <protection locked="0"/>
    </xf>
    <xf numFmtId="0" fontId="20" fillId="6" borderId="2" xfId="0" applyFont="1" applyFill="1" applyBorder="1" applyAlignment="1" applyProtection="1">
      <alignment horizontal="center" vertical="center" wrapText="1"/>
      <protection locked="0"/>
    </xf>
    <xf numFmtId="0" fontId="7" fillId="3" borderId="16" xfId="0" applyFont="1" applyFill="1" applyBorder="1" applyAlignment="1">
      <alignment horizontal="center" wrapText="1"/>
    </xf>
    <xf numFmtId="0" fontId="9" fillId="2" borderId="17" xfId="0" applyFont="1" applyFill="1" applyBorder="1"/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3" fontId="12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4" xfId="0" applyFont="1" applyFill="1" applyBorder="1" applyAlignment="1" applyProtection="1">
      <alignment horizontal="left" vertical="top" wrapText="1"/>
      <protection locked="0"/>
    </xf>
    <xf numFmtId="0" fontId="13" fillId="5" borderId="8" xfId="0" applyFont="1" applyFill="1" applyBorder="1" applyProtection="1">
      <protection locked="0"/>
    </xf>
    <xf numFmtId="0" fontId="13" fillId="5" borderId="5" xfId="0" applyFont="1" applyFill="1" applyBorder="1" applyProtection="1">
      <protection locked="0"/>
    </xf>
    <xf numFmtId="0" fontId="13" fillId="5" borderId="9" xfId="0" applyFont="1" applyFill="1" applyBorder="1" applyProtection="1">
      <protection locked="0"/>
    </xf>
    <xf numFmtId="0" fontId="22" fillId="5" borderId="0" xfId="0" applyFont="1" applyFill="1" applyProtection="1">
      <protection locked="0"/>
    </xf>
    <xf numFmtId="0" fontId="13" fillId="5" borderId="10" xfId="0" applyFont="1" applyFill="1" applyBorder="1" applyProtection="1">
      <protection locked="0"/>
    </xf>
    <xf numFmtId="0" fontId="13" fillId="5" borderId="11" xfId="0" applyFont="1" applyFill="1" applyBorder="1" applyProtection="1">
      <protection locked="0"/>
    </xf>
    <xf numFmtId="0" fontId="13" fillId="5" borderId="12" xfId="0" applyFont="1" applyFill="1" applyBorder="1" applyProtection="1">
      <protection locked="0"/>
    </xf>
    <xf numFmtId="0" fontId="13" fillId="5" borderId="13" xfId="0" applyFont="1" applyFill="1" applyBorder="1" applyProtection="1">
      <protection locked="0"/>
    </xf>
    <xf numFmtId="0" fontId="16" fillId="2" borderId="1" xfId="0" applyFont="1" applyFill="1" applyBorder="1" applyAlignment="1">
      <alignment wrapText="1"/>
    </xf>
    <xf numFmtId="0" fontId="13" fillId="2" borderId="1" xfId="0" applyFont="1" applyFill="1" applyBorder="1"/>
    <xf numFmtId="0" fontId="9" fillId="2" borderId="6" xfId="0" applyFont="1" applyFill="1" applyBorder="1" applyAlignment="1">
      <alignment wrapText="1"/>
    </xf>
    <xf numFmtId="0" fontId="13" fillId="5" borderId="3" xfId="0" applyFont="1" applyFill="1" applyBorder="1" applyAlignment="1" applyProtection="1">
      <alignment vertical="center" wrapText="1"/>
      <protection locked="0"/>
    </xf>
    <xf numFmtId="0" fontId="23" fillId="0" borderId="0" xfId="0" applyFont="1"/>
    <xf numFmtId="0" fontId="0" fillId="0" borderId="0" xfId="0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7F3939"/>
      <color rgb="FFA50021"/>
      <color rgb="FF9900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gif"/><Relationship Id="rId1" Type="http://schemas.openxmlformats.org/officeDocument/2006/relationships/hyperlink" Target="https://mail.google.com/mail/u/0?ui=2&amp;ik=079fe186ec&amp;attid=0.1&amp;permmsgid=msg-f:1701316215116251030&amp;th=179c4a156c9dbf96&amp;view=att&amp;disp=inline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gif"/><Relationship Id="rId1" Type="http://schemas.openxmlformats.org/officeDocument/2006/relationships/hyperlink" Target="https://mail.google.com/mail/u/0?ui=2&amp;ik=079fe186ec&amp;attid=0.1&amp;permmsgid=msg-f:1701316215116251030&amp;th=179c4a156c9dbf96&amp;view=att&amp;disp=inline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11</xdr:row>
      <xdr:rowOff>0</xdr:rowOff>
    </xdr:from>
    <xdr:ext cx="333375" cy="371475"/>
    <xdr:sp macro="" textlink="">
      <xdr:nvSpPr>
        <xdr:cNvPr id="8" name="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4C2F3AA-9396-4A9F-9A33-050B26DFFF56}"/>
            </a:ext>
          </a:extLst>
        </xdr:cNvPr>
        <xdr:cNvSpPr/>
      </xdr:nvSpPr>
      <xdr:spPr>
        <a:xfrm>
          <a:off x="6888480" y="2506980"/>
          <a:ext cx="333375" cy="3714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5</xdr:col>
      <xdr:colOff>0</xdr:colOff>
      <xdr:row>11</xdr:row>
      <xdr:rowOff>0</xdr:rowOff>
    </xdr:from>
    <xdr:ext cx="9525" cy="9525"/>
    <xdr:pic>
      <xdr:nvPicPr>
        <xdr:cNvPr id="9" name="image1.gif">
          <a:extLst>
            <a:ext uri="{FF2B5EF4-FFF2-40B4-BE49-F238E27FC236}">
              <a16:creationId xmlns:a16="http://schemas.microsoft.com/office/drawing/2014/main" id="{37E6E011-CE82-4EC7-AE51-135C255C9F8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88480" y="250698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11</xdr:row>
      <xdr:rowOff>0</xdr:rowOff>
    </xdr:from>
    <xdr:ext cx="9525" cy="9525"/>
    <xdr:pic>
      <xdr:nvPicPr>
        <xdr:cNvPr id="10" name="image1.gif">
          <a:extLst>
            <a:ext uri="{FF2B5EF4-FFF2-40B4-BE49-F238E27FC236}">
              <a16:creationId xmlns:a16="http://schemas.microsoft.com/office/drawing/2014/main" id="{FC684B3C-06C1-4A99-8A93-BD3367F5F43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4340" y="250698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34</xdr:row>
      <xdr:rowOff>0</xdr:rowOff>
    </xdr:from>
    <xdr:ext cx="9525" cy="9525"/>
    <xdr:pic>
      <xdr:nvPicPr>
        <xdr:cNvPr id="11" name="image1.gif">
          <a:extLst>
            <a:ext uri="{FF2B5EF4-FFF2-40B4-BE49-F238E27FC236}">
              <a16:creationId xmlns:a16="http://schemas.microsoft.com/office/drawing/2014/main" id="{D6E7E0EE-9E09-47D7-B008-E99E2799DC24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4340" y="7063740"/>
          <a:ext cx="9525" cy="95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197273</xdr:colOff>
      <xdr:row>0</xdr:row>
      <xdr:rowOff>0</xdr:rowOff>
    </xdr:from>
    <xdr:to>
      <xdr:col>6</xdr:col>
      <xdr:colOff>119168</xdr:colOff>
      <xdr:row>2</xdr:row>
      <xdr:rowOff>112608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C7CA31A9-EF57-D36C-8D81-8B3701B9EAF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967" b="21254"/>
        <a:stretch/>
      </xdr:blipFill>
      <xdr:spPr>
        <a:xfrm>
          <a:off x="197273" y="0"/>
          <a:ext cx="7055062" cy="66294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22</xdr:row>
      <xdr:rowOff>0</xdr:rowOff>
    </xdr:from>
    <xdr:ext cx="333375" cy="371475"/>
    <xdr:sp macro="" textlink="">
      <xdr:nvSpPr>
        <xdr:cNvPr id="2" name="Shap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68F20A-F229-43CC-B631-9F1129FC8924}"/>
            </a:ext>
          </a:extLst>
        </xdr:cNvPr>
        <xdr:cNvSpPr/>
      </xdr:nvSpPr>
      <xdr:spPr>
        <a:xfrm>
          <a:off x="8084820" y="5920740"/>
          <a:ext cx="333375" cy="3714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SzPts val="1400"/>
            <a:buFont typeface="Arial"/>
            <a:buNone/>
          </a:pPr>
          <a:endParaRPr sz="1400"/>
        </a:p>
      </xdr:txBody>
    </xdr:sp>
    <xdr:clientData fLocksWithSheet="0"/>
  </xdr:oneCellAnchor>
  <xdr:oneCellAnchor>
    <xdr:from>
      <xdr:col>6</xdr:col>
      <xdr:colOff>0</xdr:colOff>
      <xdr:row>22</xdr:row>
      <xdr:rowOff>0</xdr:rowOff>
    </xdr:from>
    <xdr:ext cx="9525" cy="9525"/>
    <xdr:pic>
      <xdr:nvPicPr>
        <xdr:cNvPr id="4" name="image1.gif">
          <a:extLst>
            <a:ext uri="{FF2B5EF4-FFF2-40B4-BE49-F238E27FC236}">
              <a16:creationId xmlns:a16="http://schemas.microsoft.com/office/drawing/2014/main" id="{111D2AA9-616C-4010-B570-64463DA02CF3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084820" y="5920740"/>
          <a:ext cx="9525" cy="952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22</xdr:row>
      <xdr:rowOff>0</xdr:rowOff>
    </xdr:from>
    <xdr:ext cx="9525" cy="9525"/>
    <xdr:pic>
      <xdr:nvPicPr>
        <xdr:cNvPr id="5" name="image1.gif">
          <a:extLst>
            <a:ext uri="{FF2B5EF4-FFF2-40B4-BE49-F238E27FC236}">
              <a16:creationId xmlns:a16="http://schemas.microsoft.com/office/drawing/2014/main" id="{CAFCE6EC-0456-4141-851A-9CD602C1CD2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34340" y="5920740"/>
          <a:ext cx="9525" cy="95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152400</xdr:colOff>
      <xdr:row>0</xdr:row>
      <xdr:rowOff>43815</xdr:rowOff>
    </xdr:from>
    <xdr:to>
      <xdr:col>6</xdr:col>
      <xdr:colOff>16435</xdr:colOff>
      <xdr:row>3</xdr:row>
      <xdr:rowOff>171450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616CAF2-4EA4-4395-9B1A-366536ADD54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35" b="15067"/>
        <a:stretch/>
      </xdr:blipFill>
      <xdr:spPr>
        <a:xfrm>
          <a:off x="152400" y="43815"/>
          <a:ext cx="8267700" cy="866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B7A75C-8B13-4B28-BDE5-2D6D866D136A}">
  <sheetPr>
    <pageSetUpPr fitToPage="1"/>
  </sheetPr>
  <dimension ref="A2:V1004"/>
  <sheetViews>
    <sheetView tabSelected="1" zoomScale="90" workbookViewId="0">
      <selection activeCell="D9" sqref="D9:E9"/>
    </sheetView>
  </sheetViews>
  <sheetFormatPr baseColWidth="10" defaultColWidth="12.6640625" defaultRowHeight="15" customHeight="1"/>
  <cols>
    <col min="1" max="1" width="6.33203125" style="2" customWidth="1"/>
    <col min="2" max="2" width="30.88671875" style="2" customWidth="1"/>
    <col min="3" max="3" width="15.6640625" style="2" customWidth="1"/>
    <col min="4" max="4" width="25.88671875" style="2" customWidth="1"/>
    <col min="5" max="5" width="21.6640625" style="2" customWidth="1"/>
    <col min="6" max="6" width="3.77734375" style="2" customWidth="1"/>
    <col min="7" max="22" width="14.44140625" style="2" customWidth="1"/>
    <col min="23" max="16384" width="12.6640625" style="2"/>
  </cols>
  <sheetData>
    <row r="2" spans="1:22" ht="28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24.75" customHeight="1">
      <c r="A3" s="1"/>
      <c r="B3" s="62" t="s">
        <v>0</v>
      </c>
      <c r="C3" s="63"/>
      <c r="D3" s="63"/>
      <c r="E3" s="6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.75" customHeight="1">
      <c r="A4" s="1"/>
      <c r="B4" s="64" t="s">
        <v>137</v>
      </c>
      <c r="C4" s="63"/>
      <c r="D4" s="63"/>
      <c r="E4" s="6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15.75" customHeight="1">
      <c r="A5" s="1"/>
      <c r="B5" s="64" t="s">
        <v>1</v>
      </c>
      <c r="C5" s="63"/>
      <c r="D5" s="63"/>
      <c r="E5" s="6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ht="43.5" customHeight="1" thickBot="1">
      <c r="A6" s="1"/>
      <c r="B6" s="65" t="s">
        <v>2</v>
      </c>
      <c r="C6" s="65"/>
      <c r="D6" s="65"/>
      <c r="E6" s="65"/>
      <c r="F6" s="6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15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2" ht="15" customHeight="1">
      <c r="A8" s="1"/>
      <c r="B8" s="4" t="s">
        <v>3</v>
      </c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spans="1:22" ht="13.8">
      <c r="A9" s="1"/>
      <c r="B9" s="61" t="s">
        <v>4</v>
      </c>
      <c r="C9" s="58"/>
      <c r="D9" s="59"/>
      <c r="E9" s="60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 ht="13.8">
      <c r="A10" s="1"/>
      <c r="B10" s="61" t="s">
        <v>5</v>
      </c>
      <c r="C10" s="58"/>
      <c r="D10" s="59" t="s">
        <v>6</v>
      </c>
      <c r="E10" s="60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2" ht="13.8">
      <c r="A11" s="1"/>
      <c r="B11" s="61" t="s">
        <v>7</v>
      </c>
      <c r="C11" s="58"/>
      <c r="D11" s="59"/>
      <c r="E11" s="60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5.75" customHeight="1">
      <c r="A12" s="1"/>
      <c r="B12" s="61" t="s">
        <v>8</v>
      </c>
      <c r="C12" s="58"/>
      <c r="D12" s="59"/>
      <c r="E12" s="60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</row>
    <row r="13" spans="1:22" ht="15.75" customHeight="1">
      <c r="A13" s="1"/>
      <c r="B13" s="61" t="s">
        <v>9</v>
      </c>
      <c r="C13" s="58"/>
      <c r="D13" s="59"/>
      <c r="E13" s="60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  <row r="14" spans="1:22" ht="15.75" customHeight="1">
      <c r="A14" s="1"/>
      <c r="B14" s="61" t="s">
        <v>10</v>
      </c>
      <c r="C14" s="58"/>
      <c r="D14" s="59"/>
      <c r="E14" s="60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</row>
    <row r="15" spans="1:22" ht="15.75" customHeight="1">
      <c r="A15" s="1"/>
      <c r="B15" s="61" t="s">
        <v>11</v>
      </c>
      <c r="C15" s="58"/>
      <c r="D15" s="59"/>
      <c r="E15" s="60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</row>
    <row r="16" spans="1:22" ht="15.75" customHeight="1">
      <c r="A16" s="1"/>
      <c r="B16" s="61" t="s">
        <v>12</v>
      </c>
      <c r="C16" s="58"/>
      <c r="D16" s="59"/>
      <c r="E16" s="60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</row>
    <row r="17" spans="1:22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</row>
    <row r="18" spans="1:22" ht="15.75" customHeight="1">
      <c r="A18" s="1"/>
      <c r="B18" s="9" t="s">
        <v>13</v>
      </c>
      <c r="C18" s="9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</row>
    <row r="19" spans="1:22" ht="15.75" customHeight="1">
      <c r="A19" s="1"/>
      <c r="B19" s="61" t="s">
        <v>14</v>
      </c>
      <c r="C19" s="58"/>
      <c r="D19" s="59"/>
      <c r="E19" s="60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ht="15.75" customHeight="1">
      <c r="A20" s="1"/>
      <c r="B20" s="61" t="s">
        <v>15</v>
      </c>
      <c r="C20" s="58"/>
      <c r="D20" s="61" t="s">
        <v>16</v>
      </c>
      <c r="E20" s="5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</row>
    <row r="21" spans="1:22" ht="15.75" customHeight="1">
      <c r="A21" s="1"/>
      <c r="B21" s="54"/>
      <c r="C21" s="55"/>
      <c r="D21" s="54"/>
      <c r="E21" s="55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</row>
    <row r="22" spans="1:22" ht="15.75" customHeight="1">
      <c r="A22" s="1"/>
      <c r="B22" s="54"/>
      <c r="C22" s="55"/>
      <c r="D22" s="54"/>
      <c r="E22" s="55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</row>
    <row r="23" spans="1:22" ht="15.75" customHeight="1">
      <c r="A23" s="1"/>
      <c r="B23" s="54"/>
      <c r="C23" s="55"/>
      <c r="D23" s="54"/>
      <c r="E23" s="55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</row>
    <row r="24" spans="1:22" ht="15.75" customHeight="1">
      <c r="A24" s="1"/>
      <c r="B24" s="54"/>
      <c r="C24" s="55"/>
      <c r="D24" s="54"/>
      <c r="E24" s="55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22" ht="15.75" customHeight="1">
      <c r="A25" s="1"/>
      <c r="B25" s="54"/>
      <c r="C25" s="55"/>
      <c r="D25" s="54"/>
      <c r="E25" s="55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22" ht="15.75" customHeight="1">
      <c r="A26" s="1"/>
      <c r="B26" s="56" t="s">
        <v>17</v>
      </c>
      <c r="C26" s="57"/>
      <c r="D26" s="57"/>
      <c r="E26" s="58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22" ht="15.75" customHeight="1">
      <c r="A27" s="1"/>
      <c r="B27" s="7" t="s">
        <v>18</v>
      </c>
      <c r="C27" s="53"/>
      <c r="D27" s="7" t="s">
        <v>19</v>
      </c>
      <c r="E27" s="5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ht="15.75" customHeight="1">
      <c r="A28" s="1"/>
      <c r="B28" s="7" t="s">
        <v>20</v>
      </c>
      <c r="C28" s="53"/>
      <c r="D28" s="7" t="s">
        <v>21</v>
      </c>
      <c r="E28" s="5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ht="15.75" customHeight="1">
      <c r="A29" s="1"/>
      <c r="B29" s="7" t="s">
        <v>22</v>
      </c>
      <c r="C29" s="53"/>
      <c r="D29" s="7" t="s">
        <v>23</v>
      </c>
      <c r="E29" s="5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5.75" customHeight="1">
      <c r="A30" s="1"/>
      <c r="B30" s="7" t="s">
        <v>24</v>
      </c>
      <c r="C30" s="53"/>
      <c r="D30" s="8"/>
      <c r="E30" s="5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ht="15.75" customHeight="1">
      <c r="A32" s="1"/>
      <c r="B32" s="4" t="s">
        <v>25</v>
      </c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15.75" customHeight="1">
      <c r="A33" s="1"/>
      <c r="B33" s="61" t="s">
        <v>26</v>
      </c>
      <c r="C33" s="58"/>
      <c r="D33" s="59"/>
      <c r="E33" s="60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ht="15.75" customHeight="1">
      <c r="A34" s="1"/>
      <c r="B34" s="61" t="s">
        <v>5</v>
      </c>
      <c r="C34" s="58"/>
      <c r="D34" s="59"/>
      <c r="E34" s="60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ht="15.75" customHeight="1">
      <c r="A35" s="1"/>
      <c r="B35" s="61" t="s">
        <v>8</v>
      </c>
      <c r="C35" s="58"/>
      <c r="D35" s="59"/>
      <c r="E35" s="60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ht="15.75" customHeight="1">
      <c r="A36" s="1"/>
      <c r="B36" s="61" t="s">
        <v>9</v>
      </c>
      <c r="C36" s="58"/>
      <c r="D36" s="59"/>
      <c r="E36" s="60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ht="15.75" customHeight="1">
      <c r="A37" s="1"/>
      <c r="B37" s="61" t="s">
        <v>10</v>
      </c>
      <c r="C37" s="58"/>
      <c r="D37" s="59"/>
      <c r="E37" s="60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ht="15.75" customHeight="1">
      <c r="A38" s="1"/>
      <c r="B38" s="61" t="s">
        <v>11</v>
      </c>
      <c r="C38" s="58"/>
      <c r="D38" s="59"/>
      <c r="E38" s="6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ht="15.75" customHeight="1">
      <c r="A39" s="1"/>
      <c r="B39" s="61" t="s">
        <v>12</v>
      </c>
      <c r="C39" s="58"/>
      <c r="D39" s="59"/>
      <c r="E39" s="6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ht="15.75" customHeight="1">
      <c r="A41" s="1"/>
      <c r="B41" s="9" t="s">
        <v>13</v>
      </c>
      <c r="C41" s="9"/>
      <c r="D41" s="9"/>
      <c r="E41" s="9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t="15.75" customHeight="1">
      <c r="A42" s="1"/>
      <c r="B42" s="61" t="s">
        <v>14</v>
      </c>
      <c r="C42" s="58"/>
      <c r="D42" s="59"/>
      <c r="E42" s="6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ht="15.75" customHeight="1">
      <c r="A43" s="1"/>
      <c r="B43" s="61" t="s">
        <v>15</v>
      </c>
      <c r="C43" s="58"/>
      <c r="D43" s="61" t="s">
        <v>16</v>
      </c>
      <c r="E43" s="58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ht="15.75" customHeight="1">
      <c r="A44" s="1"/>
      <c r="B44" s="59"/>
      <c r="C44" s="60"/>
      <c r="D44" s="59"/>
      <c r="E44" s="60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ht="15.75" customHeight="1">
      <c r="A45" s="1"/>
      <c r="B45" s="59"/>
      <c r="C45" s="60"/>
      <c r="D45" s="59"/>
      <c r="E45" s="60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ht="15.75" customHeight="1">
      <c r="A46" s="1"/>
      <c r="B46" s="59"/>
      <c r="C46" s="60"/>
      <c r="D46" s="59"/>
      <c r="E46" s="60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ht="15.75" customHeight="1">
      <c r="A47" s="1"/>
      <c r="B47" s="59"/>
      <c r="C47" s="60"/>
      <c r="D47" s="59"/>
      <c r="E47" s="60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ht="15.75" customHeight="1">
      <c r="A48" s="1"/>
      <c r="B48" s="54"/>
      <c r="C48" s="55"/>
      <c r="D48" s="54"/>
      <c r="E48" s="55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ht="15.75" customHeight="1">
      <c r="A49" s="1"/>
      <c r="B49" s="56" t="s">
        <v>17</v>
      </c>
      <c r="C49" s="57"/>
      <c r="D49" s="57"/>
      <c r="E49" s="58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ht="15.75" customHeight="1">
      <c r="A50" s="1"/>
      <c r="B50" s="7" t="s">
        <v>18</v>
      </c>
      <c r="C50" s="53"/>
      <c r="D50" s="7" t="s">
        <v>19</v>
      </c>
      <c r="E50" s="5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ht="15.75" customHeight="1">
      <c r="A51" s="1"/>
      <c r="B51" s="7" t="s">
        <v>20</v>
      </c>
      <c r="C51" s="53"/>
      <c r="D51" s="7" t="s">
        <v>21</v>
      </c>
      <c r="E51" s="5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ht="15.75" customHeight="1">
      <c r="A52" s="1"/>
      <c r="B52" s="7" t="s">
        <v>22</v>
      </c>
      <c r="C52" s="53"/>
      <c r="D52" s="7" t="s">
        <v>23</v>
      </c>
      <c r="E52" s="5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ht="15.75" customHeight="1">
      <c r="A53" s="1"/>
      <c r="B53" s="7" t="s">
        <v>24</v>
      </c>
      <c r="C53" s="53"/>
      <c r="D53" s="8"/>
      <c r="E53" s="5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</row>
    <row r="356" spans="1:22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</row>
    <row r="357" spans="1:22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</row>
    <row r="358" spans="1:22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</row>
    <row r="359" spans="1:22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</row>
    <row r="360" spans="1:22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</row>
    <row r="361" spans="1:22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</row>
    <row r="362" spans="1:2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</row>
    <row r="363" spans="1:22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</row>
    <row r="364" spans="1:22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</row>
    <row r="365" spans="1:22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</row>
    <row r="366" spans="1:22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</row>
    <row r="367" spans="1:22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</row>
    <row r="368" spans="1:22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</row>
    <row r="369" spans="1:22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</row>
    <row r="370" spans="1:22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</row>
    <row r="371" spans="1:22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</row>
    <row r="372" spans="1:2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</row>
    <row r="373" spans="1:22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</row>
    <row r="374" spans="1:22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</row>
    <row r="375" spans="1:22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</row>
    <row r="376" spans="1:22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</row>
    <row r="377" spans="1:22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</row>
    <row r="378" spans="1:22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</row>
    <row r="379" spans="1:22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</row>
    <row r="380" spans="1:22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</row>
    <row r="381" spans="1:22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</row>
    <row r="382" spans="1:2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</row>
    <row r="383" spans="1:22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</row>
    <row r="384" spans="1:22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</row>
    <row r="385" spans="1:22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</row>
    <row r="386" spans="1:22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</row>
    <row r="387" spans="1:22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</row>
    <row r="388" spans="1:22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</row>
    <row r="389" spans="1:22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</row>
    <row r="390" spans="1:22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</row>
    <row r="391" spans="1:22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</row>
    <row r="392" spans="1:2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</row>
    <row r="393" spans="1:22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</row>
    <row r="394" spans="1:22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</row>
    <row r="395" spans="1:22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</row>
    <row r="396" spans="1:22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</row>
    <row r="397" spans="1:22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</row>
    <row r="398" spans="1:22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</row>
    <row r="399" spans="1:22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</row>
    <row r="400" spans="1:22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</row>
    <row r="401" spans="1:22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</row>
    <row r="402" spans="1:2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</row>
    <row r="403" spans="1:22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</row>
    <row r="404" spans="1:22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</row>
    <row r="405" spans="1:22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</row>
    <row r="406" spans="1:22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</row>
    <row r="407" spans="1:22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</row>
    <row r="408" spans="1:22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</row>
    <row r="409" spans="1:22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</row>
    <row r="410" spans="1:22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</row>
    <row r="411" spans="1:22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</row>
    <row r="412" spans="1:2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</row>
    <row r="413" spans="1:22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</row>
    <row r="414" spans="1:22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</row>
    <row r="415" spans="1:22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</row>
    <row r="416" spans="1:22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</row>
    <row r="417" spans="1:22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</row>
    <row r="418" spans="1:22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</row>
    <row r="419" spans="1:22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</row>
    <row r="420" spans="1:22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</row>
    <row r="421" spans="1:22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</row>
    <row r="422" spans="1: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</row>
    <row r="423" spans="1:22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</row>
    <row r="424" spans="1:22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</row>
    <row r="425" spans="1:22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</row>
    <row r="426" spans="1:22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</row>
    <row r="427" spans="1:22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</row>
    <row r="428" spans="1:22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</row>
    <row r="429" spans="1:22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</row>
    <row r="430" spans="1:22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</row>
    <row r="431" spans="1:22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</row>
    <row r="432" spans="1:2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</row>
    <row r="433" spans="1:22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</row>
    <row r="434" spans="1:22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</row>
    <row r="435" spans="1:22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</row>
    <row r="436" spans="1:22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</row>
    <row r="437" spans="1:22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</row>
    <row r="438" spans="1:22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</row>
    <row r="439" spans="1:22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</row>
    <row r="440" spans="1:22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</row>
    <row r="441" spans="1:22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</row>
    <row r="442" spans="1:2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</row>
    <row r="443" spans="1:22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</row>
    <row r="444" spans="1:22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</row>
    <row r="445" spans="1:22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</row>
    <row r="446" spans="1:22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</row>
    <row r="447" spans="1:22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</row>
    <row r="448" spans="1:22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</row>
    <row r="449" spans="1:22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</row>
    <row r="450" spans="1:22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</row>
    <row r="451" spans="1:22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</row>
    <row r="452" spans="1:2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</row>
    <row r="453" spans="1:22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</row>
    <row r="454" spans="1:22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</row>
    <row r="455" spans="1:22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</row>
    <row r="456" spans="1:22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</row>
    <row r="457" spans="1:22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</row>
    <row r="458" spans="1:22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</row>
    <row r="459" spans="1:22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</row>
    <row r="460" spans="1:22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</row>
    <row r="461" spans="1:22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</row>
    <row r="462" spans="1:2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</row>
    <row r="463" spans="1:22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</row>
    <row r="464" spans="1:22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</row>
    <row r="465" spans="1:22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</row>
    <row r="466" spans="1:22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</row>
    <row r="467" spans="1:22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</row>
    <row r="468" spans="1:22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</row>
    <row r="469" spans="1:22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</row>
    <row r="470" spans="1:22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</row>
    <row r="471" spans="1:22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</row>
    <row r="472" spans="1:2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</row>
    <row r="473" spans="1:22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</row>
    <row r="474" spans="1:22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</row>
    <row r="475" spans="1:22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</row>
    <row r="476" spans="1:22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</row>
    <row r="477" spans="1:22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</row>
    <row r="478" spans="1:22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</row>
    <row r="479" spans="1:22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</row>
    <row r="480" spans="1:22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</row>
    <row r="481" spans="1:22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</row>
    <row r="482" spans="1:2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</row>
    <row r="483" spans="1:22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</row>
    <row r="484" spans="1:22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</row>
    <row r="485" spans="1:22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</row>
    <row r="486" spans="1:22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</row>
    <row r="487" spans="1:22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</row>
    <row r="488" spans="1:22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</row>
    <row r="489" spans="1:22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</row>
    <row r="490" spans="1:22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</row>
    <row r="491" spans="1:22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</row>
    <row r="492" spans="1:2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</row>
    <row r="493" spans="1:22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</row>
    <row r="494" spans="1:22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</row>
    <row r="495" spans="1:22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</row>
    <row r="496" spans="1:22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</row>
    <row r="497" spans="1:22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</row>
    <row r="498" spans="1:22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</row>
    <row r="499" spans="1:22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</row>
    <row r="500" spans="1:22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</row>
    <row r="501" spans="1:22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</row>
    <row r="502" spans="1:2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</row>
    <row r="503" spans="1:22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</row>
    <row r="504" spans="1:22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</row>
    <row r="505" spans="1:22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</row>
    <row r="506" spans="1:22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  <row r="507" spans="1:22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</row>
    <row r="508" spans="1:22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</row>
    <row r="509" spans="1:22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</row>
    <row r="510" spans="1:22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</row>
    <row r="511" spans="1:22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</row>
    <row r="512" spans="1:2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</row>
    <row r="513" spans="1:22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</row>
    <row r="514" spans="1:22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</row>
    <row r="515" spans="1:22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</row>
    <row r="516" spans="1:22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</row>
    <row r="517" spans="1:22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</row>
    <row r="518" spans="1:22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</row>
    <row r="519" spans="1:22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</row>
    <row r="520" spans="1:22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</row>
    <row r="521" spans="1:22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</row>
    <row r="522" spans="1: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</row>
    <row r="523" spans="1:22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</row>
    <row r="524" spans="1:22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</row>
    <row r="525" spans="1:22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</row>
    <row r="526" spans="1:22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</row>
    <row r="527" spans="1:22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</row>
    <row r="528" spans="1:22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</row>
    <row r="529" spans="1:22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</row>
    <row r="530" spans="1:22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</row>
    <row r="531" spans="1:22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</row>
    <row r="532" spans="1:2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</row>
    <row r="533" spans="1:22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</row>
    <row r="534" spans="1:22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</row>
    <row r="535" spans="1:22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</row>
    <row r="536" spans="1:22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</row>
    <row r="537" spans="1:22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</row>
    <row r="538" spans="1:22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</row>
    <row r="539" spans="1:22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</row>
    <row r="540" spans="1:22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</row>
    <row r="541" spans="1:22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</row>
    <row r="542" spans="1:2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</row>
    <row r="543" spans="1:22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</row>
    <row r="544" spans="1:22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</row>
    <row r="545" spans="1:22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</row>
    <row r="546" spans="1:22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</row>
    <row r="547" spans="1:22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</row>
    <row r="548" spans="1:22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</row>
    <row r="549" spans="1:22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</row>
    <row r="550" spans="1:22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</row>
    <row r="551" spans="1:22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</row>
    <row r="552" spans="1:2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</row>
    <row r="553" spans="1:22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</row>
    <row r="554" spans="1:22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</row>
    <row r="555" spans="1:22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</row>
    <row r="556" spans="1:22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</row>
    <row r="557" spans="1:22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</row>
    <row r="558" spans="1:22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</row>
    <row r="559" spans="1:22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</row>
    <row r="560" spans="1:22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</row>
    <row r="561" spans="1:22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</row>
    <row r="562" spans="1:2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</row>
    <row r="563" spans="1:22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</row>
    <row r="564" spans="1:22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</row>
    <row r="565" spans="1:22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</row>
    <row r="566" spans="1:22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</row>
    <row r="567" spans="1:22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</row>
    <row r="568" spans="1:22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</row>
    <row r="569" spans="1:22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</row>
    <row r="570" spans="1:22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</row>
    <row r="571" spans="1:22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</row>
    <row r="572" spans="1:2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</row>
    <row r="573" spans="1:22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</row>
    <row r="574" spans="1:22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</row>
    <row r="575" spans="1:22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</row>
    <row r="576" spans="1:22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</row>
    <row r="577" spans="1:22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</row>
    <row r="578" spans="1:22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</row>
    <row r="579" spans="1:22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</row>
    <row r="580" spans="1:22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</row>
    <row r="581" spans="1:22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</row>
    <row r="582" spans="1:2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</row>
    <row r="583" spans="1:22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</row>
    <row r="584" spans="1:22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</row>
    <row r="585" spans="1:22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</row>
    <row r="586" spans="1:22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</row>
    <row r="587" spans="1:22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</row>
    <row r="588" spans="1:22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</row>
    <row r="589" spans="1:22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</row>
    <row r="590" spans="1:22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</row>
    <row r="591" spans="1:22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</row>
    <row r="592" spans="1:2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</row>
    <row r="593" spans="1:22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</row>
    <row r="594" spans="1:22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</row>
    <row r="595" spans="1:22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</row>
    <row r="596" spans="1:22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</row>
    <row r="597" spans="1:22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</row>
    <row r="598" spans="1:22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</row>
    <row r="599" spans="1:22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</row>
    <row r="600" spans="1:22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</row>
    <row r="601" spans="1:22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</row>
    <row r="602" spans="1:2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</row>
    <row r="603" spans="1:22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</row>
    <row r="604" spans="1:22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</row>
    <row r="605" spans="1:22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</row>
    <row r="606" spans="1:22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</row>
    <row r="607" spans="1:22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</row>
    <row r="608" spans="1:22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</row>
    <row r="609" spans="1:22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</row>
    <row r="610" spans="1:22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</row>
    <row r="611" spans="1:22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</row>
    <row r="612" spans="1:2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</row>
    <row r="613" spans="1:22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</row>
    <row r="614" spans="1:22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</row>
    <row r="615" spans="1:22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</row>
    <row r="616" spans="1:22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</row>
    <row r="617" spans="1:22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</row>
    <row r="618" spans="1:22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</row>
    <row r="619" spans="1:22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</row>
    <row r="620" spans="1:22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</row>
    <row r="621" spans="1:22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</row>
    <row r="622" spans="1: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</row>
    <row r="623" spans="1:22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</row>
    <row r="624" spans="1:22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</row>
    <row r="625" spans="1:22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</row>
    <row r="626" spans="1:22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</row>
    <row r="627" spans="1:22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</row>
    <row r="628" spans="1:22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</row>
    <row r="629" spans="1:22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</row>
    <row r="630" spans="1:22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</row>
    <row r="631" spans="1:22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</row>
    <row r="632" spans="1:2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</row>
    <row r="633" spans="1:22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</row>
    <row r="634" spans="1:22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</row>
    <row r="635" spans="1:22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</row>
    <row r="636" spans="1:22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</row>
    <row r="637" spans="1:22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</row>
    <row r="638" spans="1:22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</row>
    <row r="639" spans="1:22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</row>
    <row r="640" spans="1:22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</row>
    <row r="641" spans="1:22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</row>
    <row r="642" spans="1:2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</row>
    <row r="643" spans="1:22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</row>
    <row r="644" spans="1:22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</row>
    <row r="645" spans="1:22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</row>
    <row r="646" spans="1:22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</row>
    <row r="647" spans="1:22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</row>
    <row r="648" spans="1:22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</row>
    <row r="649" spans="1:22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</row>
    <row r="650" spans="1:22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</row>
    <row r="651" spans="1:22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</row>
    <row r="652" spans="1:2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</row>
    <row r="653" spans="1:22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</row>
    <row r="654" spans="1:22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</row>
    <row r="655" spans="1:22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</row>
    <row r="656" spans="1:22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</row>
    <row r="657" spans="1:22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</row>
    <row r="658" spans="1:22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</row>
    <row r="659" spans="1:22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</row>
    <row r="660" spans="1:22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</row>
    <row r="661" spans="1:22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</row>
    <row r="662" spans="1:2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</row>
    <row r="663" spans="1:22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</row>
    <row r="664" spans="1:22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</row>
    <row r="665" spans="1:22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</row>
    <row r="666" spans="1:22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</row>
    <row r="667" spans="1:22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</row>
    <row r="668" spans="1:22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</row>
    <row r="669" spans="1:22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</row>
    <row r="670" spans="1:22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</row>
    <row r="671" spans="1:22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</row>
    <row r="672" spans="1:2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</row>
    <row r="673" spans="1:22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</row>
    <row r="674" spans="1:22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</row>
    <row r="675" spans="1:22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</row>
    <row r="676" spans="1:22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</row>
    <row r="677" spans="1:22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</row>
    <row r="678" spans="1:22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</row>
    <row r="679" spans="1:22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</row>
    <row r="680" spans="1:22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</row>
    <row r="681" spans="1:22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</row>
    <row r="682" spans="1:2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</row>
    <row r="683" spans="1:22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</row>
    <row r="684" spans="1:22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</row>
    <row r="685" spans="1:22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</row>
    <row r="686" spans="1:22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</row>
    <row r="687" spans="1:22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</row>
    <row r="688" spans="1:22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</row>
    <row r="689" spans="1:22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</row>
    <row r="690" spans="1:22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</row>
    <row r="691" spans="1:22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</row>
    <row r="692" spans="1:2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</row>
    <row r="693" spans="1:22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</row>
    <row r="694" spans="1:22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</row>
    <row r="695" spans="1:22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</row>
    <row r="696" spans="1:22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</row>
    <row r="697" spans="1:22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</row>
    <row r="698" spans="1:22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</row>
    <row r="699" spans="1:22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</row>
    <row r="700" spans="1:22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</row>
    <row r="701" spans="1:22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</row>
    <row r="702" spans="1:2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</row>
    <row r="703" spans="1:22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</row>
    <row r="704" spans="1:22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</row>
    <row r="705" spans="1:22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</row>
    <row r="706" spans="1:22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</row>
    <row r="707" spans="1:22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</row>
    <row r="708" spans="1:22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</row>
    <row r="709" spans="1:22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</row>
    <row r="710" spans="1:22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</row>
    <row r="711" spans="1:22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</row>
    <row r="712" spans="1:2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</row>
    <row r="713" spans="1:22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</row>
    <row r="714" spans="1:22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</row>
    <row r="715" spans="1:22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</row>
    <row r="716" spans="1:22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</row>
    <row r="717" spans="1:22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</row>
    <row r="718" spans="1:22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</row>
    <row r="719" spans="1:22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</row>
    <row r="720" spans="1:22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</row>
    <row r="721" spans="1:22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</row>
    <row r="722" spans="1: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</row>
    <row r="723" spans="1:22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</row>
    <row r="724" spans="1:22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</row>
    <row r="725" spans="1:22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</row>
    <row r="726" spans="1:22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</row>
    <row r="727" spans="1:22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</row>
    <row r="728" spans="1:22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</row>
    <row r="729" spans="1:22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</row>
    <row r="730" spans="1:22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</row>
    <row r="731" spans="1:22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</row>
    <row r="732" spans="1:2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</row>
    <row r="733" spans="1:22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</row>
    <row r="734" spans="1:22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</row>
    <row r="735" spans="1:22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</row>
    <row r="736" spans="1:22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</row>
    <row r="737" spans="1:22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</row>
    <row r="738" spans="1:22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</row>
    <row r="739" spans="1:22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</row>
    <row r="740" spans="1:22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</row>
    <row r="741" spans="1:22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</row>
    <row r="742" spans="1:2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</row>
    <row r="743" spans="1:22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</row>
    <row r="744" spans="1:22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</row>
    <row r="745" spans="1:22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</row>
    <row r="746" spans="1:22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</row>
    <row r="747" spans="1:22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</row>
    <row r="748" spans="1:22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</row>
    <row r="749" spans="1:22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</row>
    <row r="750" spans="1:22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</row>
    <row r="751" spans="1:22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</row>
    <row r="752" spans="1:2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</row>
    <row r="753" spans="1:22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</row>
    <row r="754" spans="1:22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</row>
    <row r="755" spans="1:22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</row>
    <row r="756" spans="1:22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</row>
    <row r="757" spans="1:22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</row>
    <row r="758" spans="1:22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</row>
    <row r="759" spans="1:22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</row>
    <row r="760" spans="1:22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</row>
    <row r="761" spans="1:22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</row>
    <row r="762" spans="1:2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</row>
    <row r="763" spans="1:22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</row>
    <row r="764" spans="1:22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</row>
    <row r="765" spans="1:22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</row>
    <row r="766" spans="1:22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</row>
    <row r="767" spans="1:22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</row>
    <row r="768" spans="1:22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</row>
    <row r="769" spans="1:22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</row>
    <row r="770" spans="1:22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</row>
    <row r="771" spans="1:22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</row>
    <row r="772" spans="1:2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</row>
    <row r="773" spans="1:22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</row>
    <row r="774" spans="1:22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</row>
    <row r="775" spans="1:22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</row>
    <row r="776" spans="1:22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</row>
    <row r="777" spans="1:22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</row>
    <row r="778" spans="1:22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</row>
    <row r="779" spans="1:22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</row>
    <row r="780" spans="1:22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</row>
    <row r="781" spans="1:22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</row>
    <row r="782" spans="1:2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</row>
    <row r="783" spans="1:22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</row>
    <row r="784" spans="1:22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</row>
    <row r="785" spans="1:22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</row>
    <row r="786" spans="1:22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</row>
    <row r="787" spans="1:22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</row>
    <row r="788" spans="1:22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</row>
    <row r="789" spans="1:22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</row>
    <row r="790" spans="1:22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</row>
    <row r="791" spans="1:22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</row>
    <row r="792" spans="1:2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</row>
    <row r="793" spans="1:22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</row>
    <row r="794" spans="1:22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</row>
    <row r="795" spans="1:22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</row>
    <row r="796" spans="1:22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</row>
    <row r="797" spans="1:22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</row>
    <row r="798" spans="1:22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</row>
    <row r="799" spans="1:22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</row>
    <row r="800" spans="1:22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</row>
    <row r="801" spans="1:22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</row>
    <row r="802" spans="1:2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</row>
    <row r="803" spans="1:22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</row>
    <row r="804" spans="1:22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</row>
    <row r="805" spans="1:22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</row>
    <row r="806" spans="1:22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</row>
    <row r="807" spans="1:22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</row>
    <row r="808" spans="1:22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</row>
    <row r="809" spans="1:22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</row>
    <row r="810" spans="1:22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</row>
    <row r="811" spans="1:22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</row>
    <row r="812" spans="1:2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</row>
    <row r="813" spans="1:22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</row>
    <row r="814" spans="1:22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</row>
    <row r="815" spans="1:22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</row>
    <row r="816" spans="1:22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</row>
    <row r="817" spans="1:22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</row>
    <row r="818" spans="1:22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</row>
    <row r="819" spans="1:22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</row>
    <row r="820" spans="1:22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</row>
    <row r="821" spans="1:22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</row>
    <row r="822" spans="1: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</row>
    <row r="823" spans="1:22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</row>
    <row r="824" spans="1:22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</row>
    <row r="825" spans="1:22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</row>
    <row r="826" spans="1:22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</row>
    <row r="827" spans="1:22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</row>
    <row r="828" spans="1:22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</row>
    <row r="829" spans="1:22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</row>
    <row r="830" spans="1:22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</row>
    <row r="831" spans="1:22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</row>
    <row r="832" spans="1:2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</row>
    <row r="833" spans="1:22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</row>
    <row r="834" spans="1:22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</row>
    <row r="835" spans="1:22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</row>
    <row r="836" spans="1:22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</row>
    <row r="837" spans="1:22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</row>
    <row r="838" spans="1:22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</row>
    <row r="839" spans="1:22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</row>
    <row r="840" spans="1:22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</row>
    <row r="841" spans="1:22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</row>
    <row r="842" spans="1:2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</row>
    <row r="843" spans="1:22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</row>
    <row r="844" spans="1:22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</row>
    <row r="845" spans="1:22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</row>
    <row r="846" spans="1:22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</row>
    <row r="847" spans="1:22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</row>
    <row r="848" spans="1:22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</row>
    <row r="849" spans="1:22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</row>
    <row r="850" spans="1:22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</row>
    <row r="851" spans="1:22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</row>
    <row r="852" spans="1:2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</row>
    <row r="853" spans="1:22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</row>
    <row r="854" spans="1:22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</row>
    <row r="855" spans="1:22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</row>
    <row r="856" spans="1:22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</row>
    <row r="857" spans="1:22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</row>
    <row r="858" spans="1:22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</row>
    <row r="859" spans="1:22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</row>
    <row r="860" spans="1:22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</row>
    <row r="861" spans="1:22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</row>
    <row r="862" spans="1:2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</row>
    <row r="863" spans="1:22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</row>
    <row r="864" spans="1:22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</row>
    <row r="865" spans="1:22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</row>
    <row r="866" spans="1:22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</row>
    <row r="867" spans="1:22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</row>
    <row r="868" spans="1:22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</row>
    <row r="869" spans="1:22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</row>
    <row r="870" spans="1:22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</row>
    <row r="871" spans="1:22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</row>
    <row r="872" spans="1:2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</row>
    <row r="873" spans="1:22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</row>
    <row r="874" spans="1:22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</row>
    <row r="875" spans="1:22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</row>
    <row r="876" spans="1:22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</row>
    <row r="877" spans="1:22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</row>
    <row r="878" spans="1:22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</row>
    <row r="879" spans="1:22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</row>
    <row r="880" spans="1:22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</row>
    <row r="881" spans="1:22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</row>
    <row r="882" spans="1:2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</row>
    <row r="883" spans="1:22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</row>
    <row r="884" spans="1:22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</row>
    <row r="885" spans="1:22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</row>
    <row r="886" spans="1:22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</row>
    <row r="887" spans="1:22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</row>
    <row r="888" spans="1:22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</row>
    <row r="889" spans="1:22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</row>
    <row r="890" spans="1:22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</row>
    <row r="891" spans="1:22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</row>
    <row r="892" spans="1:2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</row>
    <row r="893" spans="1:22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</row>
    <row r="894" spans="1:22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</row>
    <row r="895" spans="1:22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</row>
    <row r="896" spans="1:22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</row>
    <row r="897" spans="1:22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</row>
    <row r="898" spans="1:22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</row>
    <row r="899" spans="1:22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</row>
    <row r="900" spans="1:22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</row>
    <row r="901" spans="1:22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</row>
    <row r="902" spans="1:2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</row>
    <row r="903" spans="1:22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</row>
    <row r="904" spans="1:22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</row>
    <row r="905" spans="1:22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</row>
    <row r="906" spans="1:22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</row>
    <row r="907" spans="1:22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</row>
    <row r="908" spans="1:22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</row>
    <row r="909" spans="1:22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</row>
    <row r="910" spans="1:22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</row>
    <row r="911" spans="1:22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</row>
    <row r="912" spans="1:2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</row>
    <row r="913" spans="1:22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</row>
    <row r="914" spans="1:22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</row>
    <row r="915" spans="1:22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</row>
    <row r="916" spans="1:22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</row>
    <row r="917" spans="1:22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</row>
    <row r="918" spans="1:22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</row>
    <row r="919" spans="1:22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</row>
    <row r="920" spans="1:22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</row>
    <row r="921" spans="1:22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</row>
    <row r="922" spans="1: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</row>
    <row r="923" spans="1:22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</row>
    <row r="924" spans="1:22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</row>
    <row r="925" spans="1:22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</row>
    <row r="926" spans="1:22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</row>
    <row r="927" spans="1:22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</row>
    <row r="928" spans="1:22" ht="13.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</row>
    <row r="929" spans="1:22" ht="13.8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</row>
    <row r="930" spans="1:22" ht="13.8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</row>
    <row r="931" spans="1:22" ht="13.8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</row>
    <row r="932" spans="1:22" ht="13.8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</row>
    <row r="933" spans="1:22" ht="13.8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</row>
    <row r="934" spans="1:22" ht="13.8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</row>
    <row r="935" spans="1:22" ht="13.8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</row>
    <row r="936" spans="1:22" ht="13.8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</row>
    <row r="937" spans="1:22" ht="13.8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</row>
    <row r="938" spans="1:22" ht="13.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</row>
    <row r="939" spans="1:22" ht="13.8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</row>
    <row r="940" spans="1:22" ht="13.8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</row>
    <row r="941" spans="1:22" ht="13.8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</row>
    <row r="942" spans="1:22" ht="13.8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</row>
    <row r="943" spans="1:22" ht="13.8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</row>
    <row r="944" spans="1:22" ht="13.8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</row>
    <row r="945" spans="1:22" ht="13.8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</row>
    <row r="946" spans="1:22" ht="13.8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</row>
    <row r="947" spans="1:22" ht="13.8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</row>
    <row r="948" spans="1:22" ht="13.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</row>
    <row r="949" spans="1:22" ht="13.8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</row>
    <row r="950" spans="1:22" ht="13.8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</row>
    <row r="951" spans="1:22" ht="13.8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</row>
    <row r="952" spans="1:22" ht="13.8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</row>
    <row r="953" spans="1:22" ht="13.8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</row>
    <row r="954" spans="1:22" ht="13.8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</row>
    <row r="955" spans="1:22" ht="13.8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</row>
    <row r="956" spans="1:22" ht="13.8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</row>
    <row r="957" spans="1:22" ht="13.8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</row>
    <row r="958" spans="1:22" ht="13.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</row>
    <row r="959" spans="1:22" ht="13.8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</row>
    <row r="960" spans="1:22" ht="13.8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</row>
    <row r="961" spans="1:22" ht="13.8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</row>
    <row r="962" spans="1:22" ht="13.8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</row>
    <row r="963" spans="1:22" ht="13.8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</row>
    <row r="964" spans="1:22" ht="13.8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</row>
    <row r="965" spans="1:22" ht="13.8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</row>
    <row r="966" spans="1:22" ht="13.8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</row>
    <row r="967" spans="1:22" ht="13.8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</row>
    <row r="968" spans="1:22" ht="13.8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</row>
    <row r="969" spans="1:22" ht="13.8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</row>
    <row r="970" spans="1:22" ht="13.8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</row>
    <row r="971" spans="1:22" ht="13.8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</row>
    <row r="972" spans="1:22" ht="13.8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</row>
    <row r="973" spans="1:22" ht="13.8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</row>
    <row r="974" spans="1:22" ht="13.8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</row>
    <row r="975" spans="1:22" ht="13.8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</row>
    <row r="976" spans="1:22" ht="13.8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</row>
    <row r="977" spans="1:22" ht="13.8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</row>
    <row r="978" spans="1:22" ht="13.8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</row>
    <row r="979" spans="1:22" ht="13.8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</row>
    <row r="980" spans="1:22" ht="13.8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</row>
    <row r="981" spans="1:22" ht="13.8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</row>
    <row r="982" spans="1:22" ht="13.8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</row>
    <row r="983" spans="1:22" ht="13.8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</row>
    <row r="984" spans="1:22" ht="13.8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</row>
    <row r="985" spans="1:22" ht="13.8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</row>
    <row r="986" spans="1:22" ht="13.8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</row>
    <row r="987" spans="1:22" ht="13.8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</row>
    <row r="988" spans="1:22" ht="13.8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</row>
    <row r="989" spans="1:22" ht="13.8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</row>
    <row r="990" spans="1:22" ht="13.8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</row>
    <row r="991" spans="1:22" ht="13.8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</row>
    <row r="992" spans="1:22" ht="13.8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</row>
    <row r="993" spans="1:22" ht="13.8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</row>
    <row r="994" spans="1:22" ht="13.8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</row>
    <row r="995" spans="1:22" ht="13.8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</row>
    <row r="996" spans="1:22" ht="13.8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</row>
    <row r="997" spans="1:22" ht="13.8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</row>
    <row r="998" spans="1:22" ht="13.8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</row>
    <row r="999" spans="1:22" ht="13.8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</row>
    <row r="1000" spans="1:22" ht="13.8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</row>
    <row r="1001" spans="1:22" ht="13.8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</row>
    <row r="1002" spans="1:22" ht="13.8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</row>
    <row r="1003" spans="1:22" ht="13.8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</row>
    <row r="1004" spans="1:22" ht="13.8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</row>
  </sheetData>
  <sheetProtection algorithmName="SHA-512" hashValue="U0rNzM+Y7LfSaaTPuv/pYEbiSZqDiZHDOJXfEiAGV15ojXW/YHBDpLkinthQPo4UY+x4Chbtp7twUEHoWHTxNg==" saltValue="l6LUO2fcA/d3ZMdh1xLRNg==" spinCount="100000" sheet="1" objects="1" scenarios="1"/>
  <mergeCells count="64">
    <mergeCell ref="B3:E3"/>
    <mergeCell ref="B4:E4"/>
    <mergeCell ref="B5:E5"/>
    <mergeCell ref="B9:C9"/>
    <mergeCell ref="D9:E9"/>
    <mergeCell ref="B6:F6"/>
    <mergeCell ref="B10:C10"/>
    <mergeCell ref="D10:E10"/>
    <mergeCell ref="B11:C11"/>
    <mergeCell ref="D11:E11"/>
    <mergeCell ref="B12:C12"/>
    <mergeCell ref="D12:E12"/>
    <mergeCell ref="B13:C13"/>
    <mergeCell ref="D13:E13"/>
    <mergeCell ref="B14:C14"/>
    <mergeCell ref="D14:E14"/>
    <mergeCell ref="B15:C15"/>
    <mergeCell ref="D15:E15"/>
    <mergeCell ref="B16:C16"/>
    <mergeCell ref="D16:E16"/>
    <mergeCell ref="B19:C19"/>
    <mergeCell ref="D19:E19"/>
    <mergeCell ref="B20:C20"/>
    <mergeCell ref="D20:E20"/>
    <mergeCell ref="B33:C33"/>
    <mergeCell ref="D33:E33"/>
    <mergeCell ref="B21:C21"/>
    <mergeCell ref="D21:E21"/>
    <mergeCell ref="B22:C22"/>
    <mergeCell ref="D22:E22"/>
    <mergeCell ref="B23:C23"/>
    <mergeCell ref="D23:E23"/>
    <mergeCell ref="B24:C24"/>
    <mergeCell ref="D24:E24"/>
    <mergeCell ref="B25:C25"/>
    <mergeCell ref="D25:E25"/>
    <mergeCell ref="B26:E26"/>
    <mergeCell ref="B34:C34"/>
    <mergeCell ref="D34:E34"/>
    <mergeCell ref="B35:C35"/>
    <mergeCell ref="D35:E35"/>
    <mergeCell ref="B36:C36"/>
    <mergeCell ref="D36:E36"/>
    <mergeCell ref="B37:C37"/>
    <mergeCell ref="D37:E37"/>
    <mergeCell ref="B38:C38"/>
    <mergeCell ref="D38:E38"/>
    <mergeCell ref="B39:C39"/>
    <mergeCell ref="D39:E39"/>
    <mergeCell ref="B42:C42"/>
    <mergeCell ref="D42:E42"/>
    <mergeCell ref="B43:C43"/>
    <mergeCell ref="D43:E43"/>
    <mergeCell ref="B44:C44"/>
    <mergeCell ref="D44:E44"/>
    <mergeCell ref="B48:C48"/>
    <mergeCell ref="D48:E48"/>
    <mergeCell ref="B49:E49"/>
    <mergeCell ref="B45:C45"/>
    <mergeCell ref="D45:E45"/>
    <mergeCell ref="B46:C46"/>
    <mergeCell ref="D46:E46"/>
    <mergeCell ref="B47:C47"/>
    <mergeCell ref="D47:E47"/>
  </mergeCells>
  <pageMargins left="0.7" right="0.7" top="0.75" bottom="0.75" header="0.3" footer="0.3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CFC00-D541-4596-961C-1B44CF85BA9F}">
  <dimension ref="A3:W1010"/>
  <sheetViews>
    <sheetView zoomScale="98" zoomScaleNormal="145" workbookViewId="0">
      <selection activeCell="D10" sqref="D10:E10"/>
    </sheetView>
  </sheetViews>
  <sheetFormatPr baseColWidth="10" defaultColWidth="12.6640625" defaultRowHeight="15" customHeight="1"/>
  <cols>
    <col min="1" max="1" width="6.33203125" style="3" customWidth="1"/>
    <col min="2" max="2" width="15.33203125" style="3" customWidth="1"/>
    <col min="3" max="3" width="36.44140625" style="3" customWidth="1"/>
    <col min="4" max="4" width="20.44140625" style="3" customWidth="1"/>
    <col min="5" max="5" width="23.6640625" style="3" customWidth="1"/>
    <col min="6" max="6" width="20.5546875" style="3" customWidth="1"/>
    <col min="7" max="23" width="14.44140625" style="3" customWidth="1"/>
    <col min="24" max="16384" width="12.6640625" style="3"/>
  </cols>
  <sheetData>
    <row r="3" spans="1:23" ht="28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ht="14.4">
      <c r="A4" s="5"/>
      <c r="B4" s="62" t="s">
        <v>0</v>
      </c>
      <c r="C4" s="63"/>
      <c r="D4" s="63"/>
      <c r="E4" s="63"/>
      <c r="F4" s="63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pans="1:23" ht="14.4">
      <c r="A5" s="5"/>
      <c r="B5" s="64" t="s">
        <v>137</v>
      </c>
      <c r="C5" s="63"/>
      <c r="D5" s="63"/>
      <c r="E5" s="63"/>
      <c r="F5" s="63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</row>
    <row r="6" spans="1:23" ht="14.4">
      <c r="A6" s="5"/>
      <c r="B6" s="64" t="s">
        <v>1</v>
      </c>
      <c r="C6" s="63"/>
      <c r="D6" s="63"/>
      <c r="E6" s="63"/>
      <c r="F6" s="63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36" customHeight="1" thickBot="1">
      <c r="A7" s="5"/>
      <c r="B7" s="114" t="s">
        <v>27</v>
      </c>
      <c r="C7" s="115"/>
      <c r="D7" s="115"/>
      <c r="E7" s="115"/>
      <c r="F7" s="11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</row>
    <row r="8" spans="1:23" ht="15.75" customHeight="1" thickTop="1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</row>
    <row r="9" spans="1:23" ht="15" customHeight="1">
      <c r="A9" s="5"/>
      <c r="B9" s="4" t="s">
        <v>28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3" ht="14.4">
      <c r="A10" s="5"/>
      <c r="B10" s="61" t="s">
        <v>29</v>
      </c>
      <c r="C10" s="57"/>
      <c r="D10" s="103"/>
      <c r="E10" s="60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</row>
    <row r="11" spans="1:23" ht="14.4">
      <c r="A11" s="5"/>
      <c r="B11" s="61" t="s">
        <v>30</v>
      </c>
      <c r="C11" s="57"/>
      <c r="D11" s="103"/>
      <c r="E11" s="60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</row>
    <row r="12" spans="1:23" ht="14.4">
      <c r="A12" s="5"/>
      <c r="B12" s="61" t="s">
        <v>31</v>
      </c>
      <c r="C12" s="57"/>
      <c r="D12" s="104"/>
      <c r="E12" s="60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spans="1:23" ht="19.2" customHeight="1">
      <c r="A13" s="5"/>
      <c r="B13" s="61" t="s">
        <v>158</v>
      </c>
      <c r="C13" s="57"/>
      <c r="D13" s="103"/>
      <c r="E13" s="60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</row>
    <row r="14" spans="1:23" s="32" customFormat="1" ht="27.6" customHeight="1">
      <c r="A14" s="31"/>
      <c r="B14" s="61" t="s">
        <v>32</v>
      </c>
      <c r="C14" s="116"/>
      <c r="D14" s="103" t="s">
        <v>163</v>
      </c>
      <c r="E14" s="117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</row>
    <row r="15" spans="1:23" s="32" customFormat="1" ht="23.4" customHeight="1">
      <c r="A15" s="31"/>
      <c r="B15" s="61" t="s">
        <v>33</v>
      </c>
      <c r="C15" s="116"/>
      <c r="D15" s="103" t="s">
        <v>163</v>
      </c>
      <c r="E15" s="117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</row>
    <row r="16" spans="1:23" ht="15.75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spans="1:23" ht="15.75" customHeight="1">
      <c r="A17" s="5"/>
      <c r="B17" s="4" t="s">
        <v>34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</row>
    <row r="18" spans="1:23" ht="50.25" customHeight="1">
      <c r="A18" s="5"/>
      <c r="B18" s="10" t="s">
        <v>35</v>
      </c>
      <c r="C18" s="6" t="s">
        <v>36</v>
      </c>
      <c r="D18" s="10" t="s">
        <v>37</v>
      </c>
      <c r="E18" s="8" t="s">
        <v>38</v>
      </c>
      <c r="F18" s="8" t="s">
        <v>39</v>
      </c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3" ht="26.4">
      <c r="A19" s="5"/>
      <c r="B19" s="46"/>
      <c r="C19" s="33"/>
      <c r="D19" s="47"/>
      <c r="E19" s="48"/>
      <c r="F19" s="34" t="s">
        <v>40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</row>
    <row r="20" spans="1:23" ht="26.4">
      <c r="A20" s="5"/>
      <c r="B20" s="49"/>
      <c r="C20" s="35"/>
      <c r="D20" s="47"/>
      <c r="E20" s="48"/>
      <c r="F20" s="34" t="s">
        <v>40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23" ht="26.4">
      <c r="A21" s="5"/>
      <c r="B21" s="46"/>
      <c r="C21" s="33"/>
      <c r="D21" s="47"/>
      <c r="E21" s="48"/>
      <c r="F21" s="34" t="s">
        <v>40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23" ht="15.75" customHeight="1">
      <c r="A22" s="5"/>
      <c r="B22" s="23" t="s">
        <v>41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23" ht="15.75" customHeight="1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</row>
    <row r="24" spans="1:23" ht="15.75" customHeight="1">
      <c r="A24" s="5"/>
      <c r="B24" s="4" t="s">
        <v>42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23" ht="12.75" customHeight="1">
      <c r="A25" s="5"/>
      <c r="B25" s="98" t="s">
        <v>162</v>
      </c>
      <c r="C25" s="57"/>
      <c r="D25" s="101" t="s">
        <v>43</v>
      </c>
      <c r="E25" s="102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23" ht="14.4">
      <c r="A26" s="5"/>
      <c r="B26" s="11" t="s">
        <v>44</v>
      </c>
      <c r="C26" s="50"/>
      <c r="D26" s="36" t="s">
        <v>44</v>
      </c>
      <c r="E26" s="51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23" ht="26.4">
      <c r="A27" s="5"/>
      <c r="B27" s="11" t="s">
        <v>45</v>
      </c>
      <c r="C27" s="50"/>
      <c r="D27" s="11" t="s">
        <v>45</v>
      </c>
      <c r="E27" s="50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23" ht="39.6">
      <c r="A28" s="5"/>
      <c r="B28" s="11" t="s">
        <v>46</v>
      </c>
      <c r="C28" s="50"/>
      <c r="D28" s="11" t="s">
        <v>47</v>
      </c>
      <c r="E28" s="50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23" ht="15.75" customHeight="1">
      <c r="A29" s="5"/>
      <c r="B29" s="98" t="s">
        <v>48</v>
      </c>
      <c r="C29" s="57"/>
      <c r="D29" s="57"/>
      <c r="E29" s="58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23" ht="15.75" customHeight="1">
      <c r="A30" s="5"/>
      <c r="B30" s="96" t="s">
        <v>49</v>
      </c>
      <c r="C30" s="58"/>
      <c r="D30" s="99"/>
      <c r="E30" s="83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23" ht="15.75" customHeight="1">
      <c r="A31" s="5"/>
      <c r="B31" s="96" t="s">
        <v>50</v>
      </c>
      <c r="C31" s="58"/>
      <c r="D31" s="100" t="s">
        <v>51</v>
      </c>
      <c r="E31" s="83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23" ht="15.75" customHeight="1">
      <c r="A32" s="5"/>
      <c r="B32" s="23" t="s">
        <v>52</v>
      </c>
      <c r="C32" s="24"/>
      <c r="D32" s="24"/>
      <c r="E32" s="24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2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23" ht="15.75" customHeight="1">
      <c r="A34" s="5"/>
      <c r="B34" s="4" t="s">
        <v>53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23" ht="13.5" customHeight="1">
      <c r="A35" s="5"/>
      <c r="B35" s="98" t="s">
        <v>54</v>
      </c>
      <c r="C35" s="57"/>
      <c r="D35" s="57"/>
      <c r="E35" s="58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23" ht="15.75" customHeight="1">
      <c r="A36" s="5"/>
      <c r="B36" s="105" t="s">
        <v>55</v>
      </c>
      <c r="C36" s="106"/>
      <c r="D36" s="106"/>
      <c r="E36" s="107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23" ht="15.75" customHeight="1">
      <c r="A37" s="5"/>
      <c r="B37" s="108"/>
      <c r="C37" s="109"/>
      <c r="D37" s="109"/>
      <c r="E37" s="110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23" ht="14.4">
      <c r="A38" s="5"/>
      <c r="B38" s="108"/>
      <c r="C38" s="109"/>
      <c r="D38" s="109"/>
      <c r="E38" s="110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23" ht="14.4">
      <c r="A39" s="5"/>
      <c r="B39" s="108"/>
      <c r="C39" s="109"/>
      <c r="D39" s="109"/>
      <c r="E39" s="110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23" ht="18.75" customHeight="1">
      <c r="A40" s="5"/>
      <c r="B40" s="108"/>
      <c r="C40" s="109"/>
      <c r="D40" s="109"/>
      <c r="E40" s="11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1:23" ht="83.25" customHeight="1">
      <c r="A41" s="5"/>
      <c r="B41" s="111"/>
      <c r="C41" s="112"/>
      <c r="D41" s="112"/>
      <c r="E41" s="113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1:23" ht="15.75" customHeight="1">
      <c r="A42" s="5"/>
      <c r="B42" s="11" t="s">
        <v>56</v>
      </c>
      <c r="C42" s="94"/>
      <c r="D42" s="95"/>
      <c r="E42" s="60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1:23" ht="15.75" customHeight="1">
      <c r="A43" s="5"/>
      <c r="B43" s="96" t="s">
        <v>57</v>
      </c>
      <c r="C43" s="57"/>
      <c r="D43" s="57"/>
      <c r="E43" s="57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23" ht="15.75" customHeight="1">
      <c r="A44" s="5"/>
      <c r="B44" s="11" t="s">
        <v>58</v>
      </c>
      <c r="C44" s="94"/>
      <c r="D44" s="95"/>
      <c r="E44" s="60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23" ht="15.75" customHeight="1">
      <c r="A45" s="5"/>
      <c r="B45" s="10" t="s">
        <v>59</v>
      </c>
      <c r="C45" s="94"/>
      <c r="D45" s="95"/>
      <c r="E45" s="60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23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1:23" ht="15.75" customHeight="1">
      <c r="A47" s="5"/>
      <c r="B47" s="4" t="s">
        <v>60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23" ht="15.75" customHeight="1">
      <c r="A48" s="5"/>
      <c r="B48" s="89" t="s">
        <v>61</v>
      </c>
      <c r="C48" s="89" t="s">
        <v>62</v>
      </c>
      <c r="D48" s="89" t="s">
        <v>63</v>
      </c>
      <c r="E48" s="8" t="s">
        <v>64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23" ht="15.75" customHeight="1">
      <c r="A49" s="5"/>
      <c r="B49" s="97"/>
      <c r="C49" s="97"/>
      <c r="D49" s="97"/>
      <c r="E49" s="37" t="s">
        <v>65</v>
      </c>
      <c r="F49" s="5"/>
      <c r="G49" s="12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23" ht="15.75" customHeight="1">
      <c r="A50" s="5"/>
      <c r="B50" s="42"/>
      <c r="C50" s="42" t="s">
        <v>66</v>
      </c>
      <c r="D50" s="52"/>
      <c r="E50" s="45"/>
      <c r="F50" s="5"/>
      <c r="G50" s="12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23" ht="15.75" customHeight="1">
      <c r="A51" s="5"/>
      <c r="B51" s="42"/>
      <c r="C51" s="42" t="s">
        <v>67</v>
      </c>
      <c r="D51" s="52"/>
      <c r="E51" s="45"/>
      <c r="F51" s="5"/>
      <c r="G51" s="12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23" ht="15.75" customHeight="1">
      <c r="A52" s="5"/>
      <c r="B52" s="42"/>
      <c r="C52" s="42" t="s">
        <v>68</v>
      </c>
      <c r="D52" s="52"/>
      <c r="E52" s="45"/>
      <c r="F52" s="5"/>
      <c r="G52" s="12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2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23" ht="15.75" customHeight="1">
      <c r="A54" s="5"/>
      <c r="B54" s="4" t="s">
        <v>69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23" ht="19.5" customHeight="1">
      <c r="A55" s="5"/>
      <c r="B55" s="61" t="s">
        <v>70</v>
      </c>
      <c r="C55" s="58"/>
      <c r="D55" s="38"/>
      <c r="E55" s="13" t="s">
        <v>71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23" ht="19.5" customHeight="1">
      <c r="A56" s="5"/>
      <c r="B56" s="14"/>
      <c r="C56" s="15"/>
      <c r="D56" s="15"/>
      <c r="E56" s="16"/>
      <c r="F56" s="16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23" ht="15.75" customHeight="1">
      <c r="A57" s="5"/>
      <c r="B57" s="4" t="s">
        <v>72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23" ht="14.4">
      <c r="A58" s="5"/>
      <c r="B58" s="89" t="s">
        <v>73</v>
      </c>
      <c r="C58" s="80"/>
      <c r="D58" s="80"/>
      <c r="E58" s="81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23" ht="15.75" customHeight="1">
      <c r="A59" s="5"/>
      <c r="B59" s="84" t="s">
        <v>74</v>
      </c>
      <c r="C59" s="58"/>
      <c r="D59" s="90"/>
      <c r="E59" s="91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23" ht="27" customHeight="1">
      <c r="A60" s="5"/>
      <c r="B60" s="84" t="s">
        <v>75</v>
      </c>
      <c r="C60" s="58"/>
      <c r="D60" s="92">
        <f>+D12/1000</f>
        <v>0</v>
      </c>
      <c r="E60" s="93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23" ht="27" customHeight="1">
      <c r="A61" s="5"/>
      <c r="B61" s="84" t="s">
        <v>76</v>
      </c>
      <c r="C61" s="58"/>
      <c r="D61" s="85" t="str">
        <f>IF(ISNUMBER($D$63),MIN(VLOOKUP($D$12/1000,'Precios BdP'!$A$5:$F$10,6),ROUND($D$59*$D$72,2)),"Verificar precio por Wp (MXN/Wp)")</f>
        <v>Verificar precio por Wp (MXN/Wp)</v>
      </c>
      <c r="E61" s="86"/>
      <c r="F61" s="17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23" ht="21" customHeight="1">
      <c r="A62" s="5"/>
      <c r="B62" s="84" t="s">
        <v>77</v>
      </c>
      <c r="C62" s="58"/>
      <c r="D62" s="85" t="str">
        <f>IF(ISNUMBER($D$63),D59-D61,D61)</f>
        <v>Verificar precio por Wp (MXN/Wp)</v>
      </c>
      <c r="E62" s="86"/>
      <c r="F62" s="17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23" ht="55.8" customHeight="1">
      <c r="A63" s="5"/>
      <c r="B63" s="71" t="s">
        <v>78</v>
      </c>
      <c r="C63" s="58"/>
      <c r="D63" s="87" t="e">
        <f>IF(ROUND($D$59/$D$12,2)&gt;VLOOKUP($D$12/1000,'Precios BdP'!$A$5:$F$10,3),CONCATENATE("El precio por Wp del Sistema Fotovoltaico es: ",ROUND($D$59/$D$12,2)," MXN/Wp. Por lo que se excede el precio máximo por Wp determinado de ",VLOOKUP($D$12/1000,'Precios BdP'!$A$5:$F$10,3)," MXN/Wp por ",ROUND($D$59/$D$12,2)-VLOOKUP($D$12/1000,'Precios BdP'!$A$5:$F$10,3)," MXN/Wp."),ROUND($D$59/$D$12,2))</f>
        <v>#DIV/0!</v>
      </c>
      <c r="E63" s="88"/>
      <c r="F63" s="17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</row>
    <row r="64" spans="1:23" ht="21" customHeight="1">
      <c r="A64" s="5"/>
      <c r="B64" s="79" t="s">
        <v>79</v>
      </c>
      <c r="C64" s="80"/>
      <c r="D64" s="80"/>
      <c r="E64" s="81"/>
      <c r="F64" s="17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</row>
    <row r="65" spans="1:23" ht="23.25" customHeight="1">
      <c r="A65" s="5"/>
      <c r="B65" s="71" t="s">
        <v>80</v>
      </c>
      <c r="C65" s="58"/>
      <c r="D65" s="82"/>
      <c r="E65" s="83"/>
      <c r="F65" s="18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</row>
    <row r="66" spans="1:23" ht="27.75" customHeight="1">
      <c r="A66" s="5"/>
      <c r="B66" s="71" t="s">
        <v>81</v>
      </c>
      <c r="C66" s="58"/>
      <c r="D66" s="82"/>
      <c r="E66" s="83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</row>
    <row r="67" spans="1:23" ht="14.4">
      <c r="A67" s="5"/>
      <c r="B67" s="77" t="s">
        <v>82</v>
      </c>
      <c r="C67" s="57"/>
      <c r="D67" s="57"/>
      <c r="E67" s="58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</row>
    <row r="68" spans="1:23" ht="15.75" customHeight="1">
      <c r="A68" s="5"/>
      <c r="B68" s="77" t="s">
        <v>83</v>
      </c>
      <c r="C68" s="58"/>
      <c r="D68" s="77" t="s">
        <v>84</v>
      </c>
      <c r="E68" s="58"/>
      <c r="F68" s="14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</row>
    <row r="69" spans="1:23" ht="15.75" hidden="1" customHeight="1">
      <c r="A69" s="5"/>
      <c r="B69" s="71" t="s">
        <v>85</v>
      </c>
      <c r="C69" s="58"/>
      <c r="D69" s="76" t="e">
        <f>D70+D71</f>
        <v>#N/A</v>
      </c>
      <c r="E69" s="58"/>
      <c r="F69" s="14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1:23" ht="15.75" hidden="1" customHeight="1">
      <c r="A70" s="5"/>
      <c r="B70" s="71" t="s">
        <v>86</v>
      </c>
      <c r="C70" s="58"/>
      <c r="D70" s="78" t="e">
        <v>#N/A</v>
      </c>
      <c r="E70" s="58"/>
      <c r="F70" s="19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1:23" ht="15.75" hidden="1" customHeight="1">
      <c r="A71" s="5"/>
      <c r="B71" s="71" t="s">
        <v>87</v>
      </c>
      <c r="C71" s="58"/>
      <c r="D71" s="76" t="e">
        <v>#N/A</v>
      </c>
      <c r="E71" s="58"/>
      <c r="F71" s="14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1:23" ht="15.75" hidden="1" customHeight="1">
      <c r="A72" s="5"/>
      <c r="B72" s="71" t="s">
        <v>85</v>
      </c>
      <c r="C72" s="58"/>
      <c r="D72" s="74" t="e">
        <f>+D73+D74</f>
        <v>#N/A</v>
      </c>
      <c r="E72" s="75"/>
      <c r="F72" s="14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1:23" ht="15.75" hidden="1" customHeight="1">
      <c r="A73" s="5"/>
      <c r="B73" s="71" t="s">
        <v>86</v>
      </c>
      <c r="C73" s="58"/>
      <c r="D73" s="74" t="e">
        <f>(VLOOKUP($D$12/1000,'Precios BdP'!$A$5:$F$10,5))*((VLOOKUP($D$12/1000,'Precios BdP'!$A$5:$F$10,2)-$D$12/1000))</f>
        <v>#N/A</v>
      </c>
      <c r="E73" s="75"/>
      <c r="F73" s="14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1:23" ht="15.75" hidden="1" customHeight="1">
      <c r="A74" s="5"/>
      <c r="B74" s="71" t="s">
        <v>87</v>
      </c>
      <c r="C74" s="58"/>
      <c r="D74" s="74" t="e">
        <f>VLOOKUP($D$12/1000,'Precios BdP'!$A$5:$F$10,4)</f>
        <v>#N/A</v>
      </c>
      <c r="E74" s="75"/>
      <c r="F74" s="14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1:23" ht="15.75" customHeight="1">
      <c r="A75" s="5"/>
      <c r="B75" s="71" t="s">
        <v>85</v>
      </c>
      <c r="C75" s="58"/>
      <c r="D75" s="74" t="e">
        <f>+D61/D59</f>
        <v>#VALUE!</v>
      </c>
      <c r="E75" s="7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1:23" ht="15.75" customHeight="1">
      <c r="A76" s="5"/>
      <c r="B76" s="71" t="s">
        <v>88</v>
      </c>
      <c r="C76" s="58"/>
      <c r="D76" s="72"/>
      <c r="E76" s="73"/>
      <c r="F76" s="14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</row>
    <row r="77" spans="1:23" ht="15.75" customHeight="1">
      <c r="A77" s="5"/>
      <c r="B77" s="71" t="s">
        <v>89</v>
      </c>
      <c r="C77" s="58"/>
      <c r="D77" s="72"/>
      <c r="E77" s="73"/>
      <c r="F77" s="14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</row>
    <row r="78" spans="1:23" ht="15.75" customHeight="1">
      <c r="A78" s="5"/>
      <c r="B78" s="71" t="s">
        <v>90</v>
      </c>
      <c r="C78" s="58"/>
      <c r="D78" s="74" t="e">
        <f>SUM(D75:E77)</f>
        <v>#VALUE!</v>
      </c>
      <c r="E78" s="75"/>
      <c r="F78" s="14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</row>
    <row r="79" spans="1:23" ht="15.75" customHeight="1">
      <c r="A79" s="5"/>
      <c r="B79" s="14"/>
      <c r="C79" s="15"/>
      <c r="D79" s="20"/>
      <c r="E79" s="15"/>
      <c r="F79" s="14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</row>
    <row r="80" spans="1:23" ht="15.75" customHeight="1">
      <c r="A80" s="5"/>
      <c r="B80" s="70" t="s">
        <v>91</v>
      </c>
      <c r="C80" s="63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</row>
    <row r="81" spans="1:23" ht="15.75" customHeight="1">
      <c r="A81" s="5"/>
      <c r="B81" s="56" t="s">
        <v>92</v>
      </c>
      <c r="C81" s="57"/>
      <c r="D81" s="58"/>
      <c r="E81" s="6" t="s">
        <v>93</v>
      </c>
      <c r="F81" s="8" t="s">
        <v>94</v>
      </c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</row>
    <row r="82" spans="1:23" ht="14.4">
      <c r="A82" s="5"/>
      <c r="B82" s="67" t="s">
        <v>95</v>
      </c>
      <c r="C82" s="57"/>
      <c r="D82" s="58"/>
      <c r="E82" s="42"/>
      <c r="F82" s="21" t="s">
        <v>96</v>
      </c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</row>
    <row r="83" spans="1:23" ht="14.4">
      <c r="A83" s="5"/>
      <c r="B83" s="67" t="s">
        <v>97</v>
      </c>
      <c r="C83" s="57"/>
      <c r="D83" s="58"/>
      <c r="E83" s="42"/>
      <c r="F83" s="21" t="s">
        <v>98</v>
      </c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23" ht="27" customHeight="1">
      <c r="A84" s="22"/>
      <c r="B84" s="67" t="s">
        <v>99</v>
      </c>
      <c r="C84" s="57"/>
      <c r="D84" s="58"/>
      <c r="E84" s="43"/>
      <c r="F84" s="21" t="s">
        <v>100</v>
      </c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</row>
    <row r="85" spans="1:23" ht="14.4">
      <c r="A85" s="5"/>
      <c r="B85" s="67" t="s">
        <v>101</v>
      </c>
      <c r="C85" s="57"/>
      <c r="D85" s="58"/>
      <c r="E85" s="43"/>
      <c r="F85" s="21" t="s">
        <v>102</v>
      </c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23" ht="14.4">
      <c r="A86" s="5"/>
      <c r="B86" s="67" t="s">
        <v>103</v>
      </c>
      <c r="C86" s="57"/>
      <c r="D86" s="58"/>
      <c r="E86" s="43"/>
      <c r="F86" s="21" t="s">
        <v>104</v>
      </c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</row>
    <row r="87" spans="1:23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23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23" ht="15.75" customHeight="1">
      <c r="A89" s="5"/>
      <c r="B89" s="70" t="s">
        <v>161</v>
      </c>
      <c r="C89" s="63"/>
      <c r="D89" s="63"/>
      <c r="E89" s="63"/>
      <c r="F89" s="63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23" ht="26.4">
      <c r="A90" s="5"/>
      <c r="B90" s="56" t="s">
        <v>105</v>
      </c>
      <c r="C90" s="57"/>
      <c r="D90" s="57"/>
      <c r="E90" s="11" t="s">
        <v>106</v>
      </c>
      <c r="F90" s="11" t="s">
        <v>107</v>
      </c>
      <c r="G90" s="10" t="s">
        <v>108</v>
      </c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23" ht="79.2">
      <c r="A91" s="5"/>
      <c r="B91" s="67" t="s">
        <v>109</v>
      </c>
      <c r="C91" s="57"/>
      <c r="D91" s="57"/>
      <c r="E91" s="39" t="s">
        <v>110</v>
      </c>
      <c r="F91" s="39" t="s">
        <v>111</v>
      </c>
      <c r="G91" s="40" t="s">
        <v>112</v>
      </c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23" ht="15.75" customHeight="1">
      <c r="A92" s="5"/>
      <c r="B92" s="67" t="s">
        <v>113</v>
      </c>
      <c r="C92" s="57"/>
      <c r="D92" s="57"/>
      <c r="E92" s="39"/>
      <c r="F92" s="39"/>
      <c r="G92" s="40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</row>
    <row r="93" spans="1:23" ht="30" customHeight="1">
      <c r="A93" s="5"/>
      <c r="B93" s="67" t="s">
        <v>156</v>
      </c>
      <c r="C93" s="57"/>
      <c r="D93" s="57"/>
      <c r="E93" s="39"/>
      <c r="F93" s="39"/>
      <c r="G93" s="40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</row>
    <row r="94" spans="1:23" ht="53.4" customHeight="1">
      <c r="A94" s="5"/>
      <c r="B94" s="67" t="s">
        <v>157</v>
      </c>
      <c r="C94" s="57"/>
      <c r="D94" s="57"/>
      <c r="E94" s="39"/>
      <c r="F94" s="39"/>
      <c r="G94" s="40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</row>
    <row r="95" spans="1:23" ht="15.75" customHeight="1">
      <c r="A95" s="5"/>
      <c r="B95" s="67" t="s">
        <v>114</v>
      </c>
      <c r="C95" s="57"/>
      <c r="D95" s="57"/>
      <c r="E95" s="39"/>
      <c r="F95" s="39"/>
      <c r="G95" s="40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</row>
    <row r="96" spans="1:23" ht="27" customHeight="1">
      <c r="A96" s="5"/>
      <c r="B96" s="67" t="s">
        <v>159</v>
      </c>
      <c r="C96" s="57"/>
      <c r="D96" s="57"/>
      <c r="E96" s="39"/>
      <c r="F96" s="39"/>
      <c r="G96" s="40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</row>
    <row r="97" spans="1:23" ht="14.4">
      <c r="A97" s="5"/>
      <c r="B97" s="67" t="s">
        <v>160</v>
      </c>
      <c r="C97" s="57"/>
      <c r="D97" s="57"/>
      <c r="E97" s="39"/>
      <c r="F97" s="39"/>
      <c r="G97" s="40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</row>
    <row r="98" spans="1:23" ht="14.4">
      <c r="A98" s="5"/>
      <c r="B98" s="67" t="s">
        <v>115</v>
      </c>
      <c r="C98" s="57"/>
      <c r="D98" s="57"/>
      <c r="E98" s="39"/>
      <c r="F98" s="39"/>
      <c r="G98" s="40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</row>
    <row r="99" spans="1:23" ht="45.75" customHeight="1">
      <c r="A99" s="5"/>
      <c r="B99" s="67" t="s">
        <v>116</v>
      </c>
      <c r="C99" s="57"/>
      <c r="D99" s="57"/>
      <c r="E99" s="39"/>
      <c r="F99" s="39"/>
      <c r="G99" s="40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</row>
    <row r="100" spans="1:23" ht="48" customHeight="1">
      <c r="A100" s="5"/>
      <c r="B100" s="67" t="s">
        <v>117</v>
      </c>
      <c r="C100" s="57"/>
      <c r="D100" s="57"/>
      <c r="E100" s="39"/>
      <c r="F100" s="39"/>
      <c r="G100" s="40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</row>
    <row r="101" spans="1:23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</row>
    <row r="102" spans="1:23" ht="15.75" customHeight="1">
      <c r="A102" s="5"/>
      <c r="B102" s="70" t="s">
        <v>118</v>
      </c>
      <c r="C102" s="63"/>
      <c r="D102" s="63"/>
      <c r="E102" s="63"/>
      <c r="F102" s="63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</row>
    <row r="103" spans="1:23" ht="26.4">
      <c r="A103" s="5"/>
      <c r="B103" s="56" t="s">
        <v>105</v>
      </c>
      <c r="C103" s="57"/>
      <c r="D103" s="57"/>
      <c r="E103" s="11" t="s">
        <v>106</v>
      </c>
      <c r="F103" s="11" t="s">
        <v>107</v>
      </c>
      <c r="G103" s="10" t="s">
        <v>108</v>
      </c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</row>
    <row r="104" spans="1:23" ht="79.2">
      <c r="A104" s="5"/>
      <c r="B104" s="67" t="s">
        <v>119</v>
      </c>
      <c r="C104" s="57"/>
      <c r="D104" s="57"/>
      <c r="E104" s="39" t="s">
        <v>110</v>
      </c>
      <c r="F104" s="39" t="s">
        <v>111</v>
      </c>
      <c r="G104" s="40" t="s">
        <v>112</v>
      </c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23" ht="25.2" customHeight="1">
      <c r="A105" s="5"/>
      <c r="B105" s="67" t="s">
        <v>120</v>
      </c>
      <c r="C105" s="57"/>
      <c r="D105" s="57"/>
      <c r="E105" s="39"/>
      <c r="F105" s="39"/>
      <c r="G105" s="40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23" ht="28.5" customHeight="1">
      <c r="A106" s="5"/>
      <c r="B106" s="67" t="s">
        <v>121</v>
      </c>
      <c r="C106" s="57"/>
      <c r="D106" s="57"/>
      <c r="E106" s="39"/>
      <c r="F106" s="39"/>
      <c r="G106" s="40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23" ht="15.75" customHeight="1">
      <c r="A107" s="5"/>
      <c r="B107" s="67" t="s">
        <v>122</v>
      </c>
      <c r="C107" s="57"/>
      <c r="D107" s="57"/>
      <c r="E107" s="39"/>
      <c r="F107" s="39"/>
      <c r="G107" s="40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23" ht="15.75" customHeight="1">
      <c r="A108" s="5"/>
      <c r="B108" s="67" t="s">
        <v>123</v>
      </c>
      <c r="C108" s="57"/>
      <c r="D108" s="57"/>
      <c r="E108" s="39"/>
      <c r="F108" s="39"/>
      <c r="G108" s="40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23" ht="22.5" customHeight="1">
      <c r="A109" s="5"/>
      <c r="B109" s="67" t="s">
        <v>124</v>
      </c>
      <c r="C109" s="57"/>
      <c r="D109" s="57"/>
      <c r="E109" s="39"/>
      <c r="F109" s="39"/>
      <c r="G109" s="40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23" ht="12.75" customHeight="1">
      <c r="A110" s="5"/>
      <c r="B110" s="67" t="s">
        <v>125</v>
      </c>
      <c r="C110" s="57"/>
      <c r="D110" s="57"/>
      <c r="E110" s="39"/>
      <c r="F110" s="39"/>
      <c r="G110" s="40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23" ht="15.75" customHeight="1">
      <c r="A111" s="5"/>
      <c r="B111" s="67" t="s">
        <v>126</v>
      </c>
      <c r="C111" s="57"/>
      <c r="D111" s="57"/>
      <c r="E111" s="39"/>
      <c r="F111" s="39"/>
      <c r="G111" s="40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23" ht="42.75" customHeight="1">
      <c r="A112" s="5"/>
      <c r="B112" s="67" t="s">
        <v>127</v>
      </c>
      <c r="C112" s="57"/>
      <c r="D112" s="57"/>
      <c r="E112" s="39"/>
      <c r="F112" s="39"/>
      <c r="G112" s="40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2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23" ht="34.5" customHeight="1">
      <c r="A114" s="5"/>
      <c r="B114" s="66" t="s">
        <v>128</v>
      </c>
      <c r="C114" s="63"/>
      <c r="D114" s="63"/>
      <c r="E114" s="63"/>
      <c r="F114" s="63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23" ht="15.75" customHeight="1">
      <c r="A115" s="5"/>
      <c r="B115" s="56" t="s">
        <v>129</v>
      </c>
      <c r="C115" s="58"/>
      <c r="D115" s="8" t="s">
        <v>130</v>
      </c>
      <c r="E115" s="56" t="s">
        <v>131</v>
      </c>
      <c r="F115" s="58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23" ht="15.75" customHeight="1">
      <c r="A116" s="5"/>
      <c r="B116" s="68"/>
      <c r="C116" s="69"/>
      <c r="D116" s="41"/>
      <c r="E116" s="68"/>
      <c r="F116" s="69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1:23" ht="15.75" customHeight="1">
      <c r="A117" s="5"/>
      <c r="B117" s="68"/>
      <c r="C117" s="69"/>
      <c r="D117" s="41"/>
      <c r="E117" s="68"/>
      <c r="F117" s="69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</row>
    <row r="118" spans="1:23" ht="15.75" customHeight="1">
      <c r="A118" s="5"/>
      <c r="B118" s="68"/>
      <c r="C118" s="69"/>
      <c r="D118" s="41"/>
      <c r="E118" s="68"/>
      <c r="F118" s="69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</row>
    <row r="119" spans="1:23" ht="15.75" customHeight="1">
      <c r="A119" s="5"/>
      <c r="B119" s="68"/>
      <c r="C119" s="69"/>
      <c r="D119" s="41"/>
      <c r="E119" s="68"/>
      <c r="F119" s="69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</row>
    <row r="120" spans="1:23" ht="15.75" customHeight="1">
      <c r="A120" s="5"/>
      <c r="B120" s="68"/>
      <c r="C120" s="69"/>
      <c r="D120" s="41"/>
      <c r="E120" s="68"/>
      <c r="F120" s="69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</row>
    <row r="121" spans="1:23" ht="15.75" customHeight="1">
      <c r="A121" s="5"/>
      <c r="B121" s="68"/>
      <c r="C121" s="69"/>
      <c r="D121" s="41"/>
      <c r="E121" s="68"/>
      <c r="F121" s="69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</row>
    <row r="122" spans="1:23" ht="15.75" customHeight="1">
      <c r="A122" s="5"/>
      <c r="B122" s="68"/>
      <c r="C122" s="69"/>
      <c r="D122" s="41"/>
      <c r="E122" s="68"/>
      <c r="F122" s="69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</row>
    <row r="123" spans="1:23" ht="15.75" customHeight="1">
      <c r="A123" s="5"/>
      <c r="B123" s="68"/>
      <c r="C123" s="69"/>
      <c r="D123" s="41"/>
      <c r="E123" s="68"/>
      <c r="F123" s="69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</row>
    <row r="124" spans="1:23" ht="15.75" customHeight="1">
      <c r="A124" s="5"/>
      <c r="B124" s="68"/>
      <c r="C124" s="69"/>
      <c r="D124" s="41"/>
      <c r="E124" s="68"/>
      <c r="F124" s="69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23" ht="15.75" customHeight="1">
      <c r="A125" s="5"/>
      <c r="B125" s="68"/>
      <c r="C125" s="69"/>
      <c r="D125" s="41"/>
      <c r="E125" s="68"/>
      <c r="F125" s="69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23" ht="15.75" customHeight="1">
      <c r="A126" s="5"/>
      <c r="B126" s="68"/>
      <c r="C126" s="69"/>
      <c r="D126" s="41"/>
      <c r="E126" s="68"/>
      <c r="F126" s="69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23" ht="15.75" customHeight="1">
      <c r="A127" s="5"/>
      <c r="B127" s="68"/>
      <c r="C127" s="69"/>
      <c r="D127" s="41"/>
      <c r="E127" s="68"/>
      <c r="F127" s="69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23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23" ht="15.75" customHeight="1">
      <c r="A129" s="5"/>
      <c r="B129" s="66" t="s">
        <v>132</v>
      </c>
      <c r="C129" s="63"/>
      <c r="D129" s="63"/>
      <c r="E129" s="63"/>
      <c r="F129" s="63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23" ht="28.5" customHeight="1">
      <c r="A130" s="5"/>
      <c r="B130" s="56" t="s">
        <v>133</v>
      </c>
      <c r="C130" s="58"/>
      <c r="D130" s="11" t="s">
        <v>134</v>
      </c>
      <c r="E130" s="10" t="s">
        <v>107</v>
      </c>
      <c r="F130" s="1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23" ht="40.5" customHeight="1">
      <c r="A131" s="5"/>
      <c r="B131" s="67" t="s">
        <v>135</v>
      </c>
      <c r="C131" s="57"/>
      <c r="D131" s="42" t="s">
        <v>136</v>
      </c>
      <c r="E131" s="44" t="s">
        <v>111</v>
      </c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23" ht="26.4" customHeight="1">
      <c r="A132" s="5"/>
      <c r="B132" s="67" t="s">
        <v>155</v>
      </c>
      <c r="C132" s="57"/>
      <c r="D132" s="42" t="s">
        <v>100</v>
      </c>
      <c r="E132" s="4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2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23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23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1:23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1:23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1:23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1:23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1:23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1:23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1:23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</row>
    <row r="143" spans="1:2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</row>
    <row r="144" spans="1:23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23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23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23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</row>
    <row r="148" spans="1:23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23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23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23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23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2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</row>
    <row r="154" spans="1:23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</row>
    <row r="155" spans="1:23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</row>
    <row r="156" spans="1:23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23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23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23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</row>
    <row r="160" spans="1:23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23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23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2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23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23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</row>
    <row r="166" spans="1:23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</row>
    <row r="167" spans="1:23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</row>
    <row r="168" spans="1:23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</row>
    <row r="169" spans="1:23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</row>
    <row r="170" spans="1:23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</row>
    <row r="171" spans="1:23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</row>
    <row r="172" spans="1:23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</row>
    <row r="173" spans="1:2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</row>
    <row r="174" spans="1:23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</row>
    <row r="175" spans="1:23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</row>
    <row r="176" spans="1:23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</row>
    <row r="177" spans="1:23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</row>
    <row r="178" spans="1:23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</row>
    <row r="179" spans="1:23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</row>
    <row r="180" spans="1:23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</row>
    <row r="181" spans="1:23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</row>
    <row r="182" spans="1:23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</row>
    <row r="183" spans="1:2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</row>
    <row r="184" spans="1:23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</row>
    <row r="185" spans="1:23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</row>
    <row r="186" spans="1:23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</row>
    <row r="187" spans="1:23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</row>
    <row r="188" spans="1:23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</row>
    <row r="189" spans="1:23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</row>
    <row r="190" spans="1:23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</row>
    <row r="191" spans="1:23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</row>
    <row r="192" spans="1:23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</row>
    <row r="193" spans="1:2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</row>
    <row r="194" spans="1:23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</row>
    <row r="195" spans="1:23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</row>
    <row r="196" spans="1:23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</row>
    <row r="197" spans="1:23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</row>
    <row r="198" spans="1:23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</row>
    <row r="199" spans="1:23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</row>
    <row r="200" spans="1:23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</row>
    <row r="201" spans="1:23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</row>
    <row r="202" spans="1:23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</row>
    <row r="203" spans="1:2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</row>
    <row r="204" spans="1:23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</row>
    <row r="205" spans="1:23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</row>
    <row r="206" spans="1:23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</row>
    <row r="207" spans="1:23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</row>
    <row r="208" spans="1:23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</row>
    <row r="209" spans="1:23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</row>
    <row r="210" spans="1:23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</row>
    <row r="211" spans="1:23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</row>
    <row r="212" spans="1:23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</row>
    <row r="213" spans="1:2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23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23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23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</row>
    <row r="217" spans="1:23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23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23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23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23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23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</row>
    <row r="223" spans="1: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</row>
    <row r="224" spans="1:23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</row>
    <row r="225" spans="1:23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</row>
    <row r="226" spans="1:23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</row>
    <row r="227" spans="1:23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23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</row>
    <row r="229" spans="1:23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23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23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23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</row>
    <row r="233" spans="1:2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23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23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23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23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23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</row>
    <row r="239" spans="1:23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</row>
    <row r="240" spans="1:23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23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</row>
    <row r="242" spans="1:23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</row>
    <row r="243" spans="1:2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</row>
    <row r="244" spans="1:23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23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</row>
    <row r="246" spans="1:23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</row>
    <row r="247" spans="1:23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</row>
    <row r="248" spans="1:23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</row>
    <row r="249" spans="1:23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</row>
    <row r="250" spans="1:23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</row>
    <row r="251" spans="1:23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</row>
    <row r="252" spans="1:23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</row>
    <row r="253" spans="1:2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</row>
    <row r="254" spans="1:23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</row>
    <row r="255" spans="1:23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</row>
    <row r="256" spans="1:23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</row>
    <row r="257" spans="1:23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23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23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23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</row>
    <row r="261" spans="1:23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1:23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 spans="1:2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 spans="1:23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 spans="1:23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</row>
    <row r="266" spans="1:23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</row>
    <row r="267" spans="1:23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</row>
    <row r="268" spans="1:23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</row>
    <row r="269" spans="1:23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</row>
    <row r="270" spans="1:23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</row>
    <row r="271" spans="1:23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</row>
    <row r="272" spans="1:23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</row>
    <row r="273" spans="1:2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</row>
    <row r="274" spans="1:23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</row>
    <row r="275" spans="1:23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</row>
    <row r="276" spans="1:23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</row>
    <row r="277" spans="1:23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</row>
    <row r="278" spans="1:23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</row>
    <row r="279" spans="1:23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</row>
    <row r="280" spans="1:23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</row>
    <row r="281" spans="1:23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</row>
    <row r="282" spans="1:23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</row>
    <row r="283" spans="1:2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</row>
    <row r="284" spans="1:23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</row>
    <row r="285" spans="1:23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</row>
    <row r="286" spans="1:23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</row>
    <row r="287" spans="1:23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</row>
    <row r="288" spans="1:23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</row>
    <row r="289" spans="1:23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</row>
    <row r="290" spans="1:23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</row>
    <row r="291" spans="1:23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</row>
    <row r="292" spans="1:23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</row>
    <row r="293" spans="1:2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</row>
    <row r="294" spans="1:23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</row>
    <row r="295" spans="1:23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</row>
    <row r="296" spans="1:23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</row>
    <row r="297" spans="1:23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</row>
    <row r="298" spans="1:23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</row>
    <row r="299" spans="1:23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</row>
    <row r="300" spans="1:23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</row>
    <row r="301" spans="1:23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</row>
    <row r="302" spans="1:23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</row>
    <row r="303" spans="1:2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</row>
    <row r="304" spans="1:23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</row>
    <row r="305" spans="1:23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</row>
    <row r="306" spans="1:23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</row>
    <row r="307" spans="1:23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</row>
    <row r="308" spans="1:23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</row>
    <row r="309" spans="1:23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</row>
    <row r="310" spans="1:23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</row>
    <row r="311" spans="1:23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</row>
    <row r="312" spans="1:23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</row>
    <row r="313" spans="1:2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</row>
    <row r="314" spans="1:23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</row>
    <row r="315" spans="1:23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</row>
    <row r="316" spans="1:23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</row>
    <row r="317" spans="1:23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</row>
    <row r="318" spans="1:23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</row>
    <row r="319" spans="1:23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</row>
    <row r="320" spans="1:23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</row>
    <row r="321" spans="1:23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</row>
    <row r="322" spans="1:23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</row>
    <row r="323" spans="1: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</row>
    <row r="324" spans="1:23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</row>
    <row r="325" spans="1:23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</row>
    <row r="326" spans="1:23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</row>
    <row r="327" spans="1:23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</row>
    <row r="328" spans="1:23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</row>
    <row r="329" spans="1:23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</row>
    <row r="330" spans="1:23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</row>
    <row r="331" spans="1:23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</row>
    <row r="332" spans="1:23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</row>
    <row r="333" spans="1:2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</row>
    <row r="334" spans="1:23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</row>
    <row r="335" spans="1:23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</row>
    <row r="336" spans="1:23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</row>
    <row r="337" spans="1:23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</row>
    <row r="338" spans="1:23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</row>
    <row r="339" spans="1:23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</row>
    <row r="340" spans="1:23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</row>
    <row r="341" spans="1:23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</row>
    <row r="342" spans="1:23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</row>
    <row r="343" spans="1:2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</row>
    <row r="344" spans="1:23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</row>
    <row r="345" spans="1:23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</row>
    <row r="346" spans="1:23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</row>
    <row r="347" spans="1:23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</row>
    <row r="348" spans="1:23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</row>
    <row r="349" spans="1:23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</row>
    <row r="350" spans="1:23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</row>
    <row r="351" spans="1:23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</row>
    <row r="352" spans="1:23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</row>
    <row r="353" spans="1:2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</row>
    <row r="354" spans="1:23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</row>
    <row r="355" spans="1:23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</row>
    <row r="356" spans="1:23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</row>
    <row r="357" spans="1:23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</row>
    <row r="358" spans="1:23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</row>
    <row r="359" spans="1:23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</row>
    <row r="360" spans="1:23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</row>
    <row r="361" spans="1:23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</row>
    <row r="362" spans="1:23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</row>
    <row r="363" spans="1:2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</row>
    <row r="364" spans="1:23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</row>
    <row r="365" spans="1:23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</row>
    <row r="366" spans="1:23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</row>
    <row r="367" spans="1:23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</row>
    <row r="368" spans="1:23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</row>
    <row r="369" spans="1:23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</row>
    <row r="370" spans="1:23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</row>
    <row r="371" spans="1:23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</row>
    <row r="372" spans="1:23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</row>
    <row r="373" spans="1:2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</row>
    <row r="374" spans="1:23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</row>
    <row r="375" spans="1:23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</row>
    <row r="376" spans="1:23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</row>
    <row r="377" spans="1:23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</row>
    <row r="378" spans="1:23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</row>
    <row r="379" spans="1:23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</row>
    <row r="380" spans="1:23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</row>
    <row r="381" spans="1:23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</row>
    <row r="382" spans="1:23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</row>
    <row r="383" spans="1:2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</row>
    <row r="384" spans="1:23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</row>
    <row r="385" spans="1:23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</row>
    <row r="386" spans="1:23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</row>
    <row r="387" spans="1:23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</row>
    <row r="388" spans="1:23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</row>
    <row r="389" spans="1:23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</row>
    <row r="390" spans="1:23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</row>
    <row r="391" spans="1:23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</row>
    <row r="392" spans="1:23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</row>
    <row r="393" spans="1:2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</row>
    <row r="394" spans="1:23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</row>
    <row r="395" spans="1:23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</row>
    <row r="396" spans="1:23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</row>
    <row r="397" spans="1:23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</row>
    <row r="398" spans="1:23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</row>
    <row r="399" spans="1:23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</row>
    <row r="400" spans="1:23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</row>
    <row r="401" spans="1:23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</row>
    <row r="402" spans="1:23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</row>
    <row r="403" spans="1:2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</row>
    <row r="404" spans="1:23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</row>
    <row r="405" spans="1:23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</row>
    <row r="406" spans="1:23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</row>
    <row r="407" spans="1:23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</row>
    <row r="408" spans="1:23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</row>
    <row r="409" spans="1:23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</row>
    <row r="410" spans="1:23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</row>
    <row r="411" spans="1:23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</row>
    <row r="412" spans="1:23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</row>
    <row r="413" spans="1:2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</row>
    <row r="414" spans="1:23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</row>
    <row r="415" spans="1:23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</row>
    <row r="416" spans="1:23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</row>
    <row r="417" spans="1:23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</row>
    <row r="418" spans="1:23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</row>
    <row r="419" spans="1:23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</row>
    <row r="420" spans="1:23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</row>
    <row r="421" spans="1:23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</row>
    <row r="422" spans="1:23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</row>
    <row r="423" spans="1: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</row>
    <row r="424" spans="1:23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</row>
    <row r="425" spans="1:23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</row>
    <row r="426" spans="1:23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</row>
    <row r="427" spans="1:23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</row>
    <row r="428" spans="1:23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</row>
    <row r="429" spans="1:23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</row>
    <row r="430" spans="1:23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</row>
    <row r="431" spans="1:23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</row>
    <row r="432" spans="1:23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</row>
    <row r="433" spans="1:2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</row>
    <row r="434" spans="1:23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</row>
    <row r="435" spans="1:23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</row>
    <row r="436" spans="1:23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</row>
    <row r="437" spans="1:23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</row>
    <row r="438" spans="1:23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</row>
    <row r="439" spans="1:23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</row>
    <row r="440" spans="1:23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</row>
    <row r="441" spans="1:23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</row>
    <row r="442" spans="1:23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</row>
    <row r="443" spans="1:2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</row>
    <row r="444" spans="1:23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</row>
    <row r="445" spans="1:23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</row>
    <row r="446" spans="1:23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</row>
    <row r="447" spans="1:23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</row>
    <row r="448" spans="1:23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</row>
    <row r="449" spans="1:23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</row>
    <row r="450" spans="1:23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</row>
    <row r="451" spans="1:23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</row>
    <row r="452" spans="1:23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</row>
    <row r="453" spans="1:2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</row>
    <row r="454" spans="1:23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</row>
    <row r="455" spans="1:23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</row>
    <row r="456" spans="1:23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</row>
    <row r="457" spans="1:23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</row>
    <row r="458" spans="1:23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</row>
    <row r="459" spans="1:23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</row>
    <row r="460" spans="1:23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</row>
    <row r="461" spans="1:23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</row>
    <row r="462" spans="1:23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</row>
    <row r="463" spans="1:2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</row>
    <row r="464" spans="1:23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</row>
    <row r="465" spans="1:23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</row>
    <row r="466" spans="1:23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</row>
    <row r="467" spans="1:23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</row>
    <row r="468" spans="1:23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</row>
    <row r="469" spans="1:23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</row>
    <row r="470" spans="1:23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</row>
    <row r="471" spans="1:23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</row>
    <row r="472" spans="1:23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</row>
    <row r="473" spans="1:2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</row>
    <row r="474" spans="1:23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</row>
    <row r="475" spans="1:23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</row>
    <row r="476" spans="1:23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</row>
    <row r="477" spans="1:23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</row>
    <row r="478" spans="1:23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</row>
    <row r="479" spans="1:23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</row>
    <row r="480" spans="1:23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</row>
    <row r="481" spans="1:23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</row>
    <row r="482" spans="1:23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</row>
    <row r="483" spans="1:2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</row>
    <row r="484" spans="1:23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</row>
    <row r="485" spans="1:23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</row>
    <row r="486" spans="1:23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</row>
    <row r="487" spans="1:23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</row>
    <row r="488" spans="1:23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</row>
    <row r="489" spans="1:23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</row>
    <row r="490" spans="1:23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</row>
    <row r="491" spans="1:23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</row>
    <row r="492" spans="1:23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</row>
    <row r="493" spans="1:2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</row>
    <row r="494" spans="1:23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</row>
    <row r="495" spans="1:23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</row>
    <row r="496" spans="1:23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</row>
    <row r="497" spans="1:23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</row>
    <row r="498" spans="1:23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</row>
    <row r="499" spans="1:23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</row>
    <row r="500" spans="1:23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</row>
    <row r="501" spans="1:23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</row>
    <row r="502" spans="1:23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</row>
    <row r="503" spans="1:2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</row>
    <row r="504" spans="1:23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</row>
    <row r="505" spans="1:23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</row>
    <row r="506" spans="1:23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</row>
    <row r="507" spans="1:23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</row>
    <row r="508" spans="1:23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</row>
    <row r="509" spans="1:23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</row>
    <row r="510" spans="1:23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</row>
    <row r="511" spans="1:23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</row>
    <row r="512" spans="1:23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</row>
    <row r="513" spans="1:2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</row>
    <row r="514" spans="1:23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</row>
    <row r="515" spans="1:23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</row>
    <row r="516" spans="1:23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</row>
    <row r="517" spans="1:23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</row>
    <row r="518" spans="1:23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</row>
    <row r="519" spans="1:23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</row>
    <row r="520" spans="1:23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</row>
    <row r="521" spans="1:23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</row>
    <row r="522" spans="1:23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</row>
    <row r="523" spans="1: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</row>
    <row r="524" spans="1:23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</row>
    <row r="525" spans="1:23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</row>
    <row r="526" spans="1:23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</row>
    <row r="527" spans="1:23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</row>
    <row r="528" spans="1:23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</row>
    <row r="529" spans="1:23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</row>
    <row r="530" spans="1:23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</row>
    <row r="531" spans="1:23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</row>
    <row r="532" spans="1:23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</row>
    <row r="533" spans="1:2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</row>
    <row r="534" spans="1:23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</row>
    <row r="535" spans="1:23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</row>
    <row r="536" spans="1:23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</row>
    <row r="537" spans="1:23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</row>
    <row r="538" spans="1:23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</row>
    <row r="539" spans="1:23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</row>
    <row r="540" spans="1:23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</row>
    <row r="541" spans="1:23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</row>
    <row r="542" spans="1:23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</row>
    <row r="543" spans="1:2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</row>
    <row r="544" spans="1:23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</row>
    <row r="545" spans="1:23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</row>
    <row r="546" spans="1:23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</row>
    <row r="547" spans="1:23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</row>
    <row r="548" spans="1:23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</row>
    <row r="549" spans="1:23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</row>
    <row r="550" spans="1:23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</row>
    <row r="551" spans="1:23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</row>
    <row r="552" spans="1:23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</row>
    <row r="553" spans="1:2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</row>
    <row r="554" spans="1:23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</row>
    <row r="555" spans="1:23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</row>
    <row r="556" spans="1:23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</row>
    <row r="557" spans="1:23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</row>
    <row r="558" spans="1:23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</row>
    <row r="559" spans="1:23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</row>
    <row r="560" spans="1:23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</row>
    <row r="561" spans="1:23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</row>
    <row r="562" spans="1:23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</row>
    <row r="563" spans="1:2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</row>
    <row r="564" spans="1:23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</row>
    <row r="565" spans="1:23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</row>
    <row r="566" spans="1:23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</row>
    <row r="567" spans="1:23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</row>
    <row r="568" spans="1:23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</row>
    <row r="569" spans="1:23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</row>
    <row r="570" spans="1:23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</row>
    <row r="571" spans="1:23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</row>
    <row r="572" spans="1:23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</row>
    <row r="573" spans="1:2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</row>
    <row r="574" spans="1:23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</row>
    <row r="575" spans="1:23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</row>
    <row r="576" spans="1:23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</row>
    <row r="577" spans="1:23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</row>
    <row r="578" spans="1:23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</row>
    <row r="579" spans="1:23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</row>
    <row r="580" spans="1:23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</row>
    <row r="581" spans="1:23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</row>
    <row r="582" spans="1:23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</row>
    <row r="583" spans="1:2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</row>
    <row r="584" spans="1:23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</row>
    <row r="585" spans="1:23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</row>
    <row r="586" spans="1:23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</row>
    <row r="587" spans="1:23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</row>
    <row r="588" spans="1:23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</row>
    <row r="589" spans="1:23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</row>
    <row r="590" spans="1:23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</row>
    <row r="591" spans="1:23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</row>
    <row r="592" spans="1:23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</row>
    <row r="593" spans="1:2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</row>
    <row r="594" spans="1:23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</row>
    <row r="595" spans="1:23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</row>
    <row r="596" spans="1:23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</row>
    <row r="597" spans="1:23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</row>
    <row r="598" spans="1:23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</row>
    <row r="599" spans="1:23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</row>
    <row r="600" spans="1:23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</row>
    <row r="601" spans="1:23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</row>
    <row r="602" spans="1:23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</row>
    <row r="603" spans="1:2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</row>
    <row r="604" spans="1:23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</row>
    <row r="605" spans="1:23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</row>
    <row r="606" spans="1:23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</row>
    <row r="607" spans="1:23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</row>
    <row r="608" spans="1:23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</row>
    <row r="609" spans="1:23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</row>
    <row r="610" spans="1:23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</row>
    <row r="611" spans="1:23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</row>
    <row r="612" spans="1:23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</row>
    <row r="613" spans="1:2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</row>
    <row r="614" spans="1:23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</row>
    <row r="615" spans="1:23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</row>
    <row r="616" spans="1:23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</row>
    <row r="617" spans="1:23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</row>
    <row r="618" spans="1:23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</row>
    <row r="619" spans="1:23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</row>
    <row r="620" spans="1:23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</row>
    <row r="621" spans="1:23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</row>
    <row r="622" spans="1:23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</row>
    <row r="623" spans="1: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</row>
    <row r="624" spans="1:23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</row>
    <row r="625" spans="1:23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</row>
    <row r="626" spans="1:23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</row>
    <row r="627" spans="1:23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</row>
    <row r="628" spans="1:23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</row>
    <row r="629" spans="1:23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</row>
    <row r="630" spans="1:23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</row>
    <row r="631" spans="1:23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</row>
    <row r="632" spans="1:23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</row>
    <row r="633" spans="1:2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</row>
    <row r="634" spans="1:23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</row>
    <row r="635" spans="1:23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</row>
    <row r="636" spans="1:23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</row>
    <row r="637" spans="1:23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</row>
    <row r="638" spans="1:23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</row>
    <row r="639" spans="1:23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</row>
    <row r="640" spans="1:23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</row>
    <row r="641" spans="1:23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</row>
    <row r="642" spans="1:23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</row>
    <row r="643" spans="1:2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</row>
    <row r="644" spans="1:23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</row>
    <row r="645" spans="1:23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</row>
    <row r="646" spans="1:23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</row>
    <row r="647" spans="1:23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</row>
    <row r="648" spans="1:23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</row>
    <row r="649" spans="1:23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</row>
    <row r="650" spans="1:23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</row>
    <row r="651" spans="1:23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</row>
    <row r="652" spans="1:23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</row>
    <row r="653" spans="1:2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</row>
    <row r="654" spans="1:23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</row>
    <row r="655" spans="1:23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</row>
    <row r="656" spans="1:23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</row>
    <row r="657" spans="1:23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</row>
    <row r="658" spans="1:23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</row>
    <row r="659" spans="1:23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</row>
    <row r="660" spans="1:23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</row>
    <row r="661" spans="1:23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</row>
    <row r="662" spans="1:23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</row>
    <row r="663" spans="1:2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</row>
    <row r="664" spans="1:23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</row>
    <row r="665" spans="1:23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</row>
    <row r="666" spans="1:23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</row>
    <row r="667" spans="1:23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</row>
    <row r="668" spans="1:23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</row>
    <row r="669" spans="1:23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</row>
    <row r="670" spans="1:23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</row>
    <row r="671" spans="1:23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</row>
    <row r="672" spans="1:23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</row>
    <row r="673" spans="1:2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</row>
    <row r="674" spans="1:23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</row>
    <row r="675" spans="1:23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</row>
    <row r="676" spans="1:23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</row>
    <row r="677" spans="1:23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</row>
    <row r="678" spans="1:23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</row>
    <row r="679" spans="1:23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</row>
    <row r="680" spans="1:23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</row>
    <row r="681" spans="1:23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</row>
    <row r="682" spans="1:23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</row>
    <row r="683" spans="1:2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</row>
    <row r="684" spans="1:23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</row>
    <row r="685" spans="1:23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</row>
    <row r="686" spans="1:23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</row>
    <row r="687" spans="1:23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</row>
    <row r="688" spans="1:23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</row>
    <row r="689" spans="1:23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</row>
    <row r="690" spans="1:23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</row>
    <row r="691" spans="1:23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</row>
    <row r="692" spans="1:23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</row>
    <row r="693" spans="1:2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</row>
    <row r="694" spans="1:23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</row>
    <row r="695" spans="1:23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</row>
    <row r="696" spans="1:23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</row>
    <row r="697" spans="1:23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</row>
    <row r="698" spans="1:23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</row>
    <row r="699" spans="1:23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</row>
    <row r="700" spans="1:23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</row>
    <row r="701" spans="1:23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</row>
    <row r="702" spans="1:23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</row>
    <row r="703" spans="1:2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</row>
    <row r="704" spans="1:23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</row>
    <row r="705" spans="1:23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</row>
    <row r="706" spans="1:23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</row>
    <row r="707" spans="1:23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</row>
    <row r="708" spans="1:23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</row>
    <row r="709" spans="1:23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</row>
    <row r="710" spans="1:23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</row>
    <row r="711" spans="1:23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</row>
    <row r="712" spans="1:23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</row>
    <row r="713" spans="1:2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</row>
    <row r="714" spans="1:23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</row>
    <row r="715" spans="1:23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</row>
    <row r="716" spans="1:23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</row>
    <row r="717" spans="1:23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</row>
    <row r="718" spans="1:23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</row>
    <row r="719" spans="1:23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</row>
    <row r="720" spans="1:23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</row>
    <row r="721" spans="1:23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</row>
    <row r="722" spans="1:23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</row>
    <row r="723" spans="1: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</row>
    <row r="724" spans="1:23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</row>
    <row r="725" spans="1:23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</row>
    <row r="726" spans="1:23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</row>
    <row r="727" spans="1:23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</row>
    <row r="728" spans="1:23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</row>
    <row r="729" spans="1:23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</row>
    <row r="730" spans="1:23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</row>
    <row r="731" spans="1:23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</row>
    <row r="732" spans="1:23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</row>
    <row r="733" spans="1:2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</row>
    <row r="734" spans="1:23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</row>
    <row r="735" spans="1:23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</row>
    <row r="736" spans="1:23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</row>
    <row r="737" spans="1:23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</row>
    <row r="738" spans="1:23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</row>
    <row r="739" spans="1:23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</row>
    <row r="740" spans="1:23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</row>
    <row r="741" spans="1:23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</row>
    <row r="742" spans="1:23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</row>
    <row r="743" spans="1:2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</row>
    <row r="744" spans="1:23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</row>
    <row r="745" spans="1:23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</row>
    <row r="746" spans="1:23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</row>
    <row r="747" spans="1:23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</row>
    <row r="748" spans="1:23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</row>
    <row r="749" spans="1:23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</row>
    <row r="750" spans="1:23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</row>
    <row r="751" spans="1:23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</row>
    <row r="752" spans="1:23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</row>
    <row r="753" spans="1:2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</row>
    <row r="754" spans="1:23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</row>
    <row r="755" spans="1:23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</row>
    <row r="756" spans="1:23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</row>
    <row r="757" spans="1:23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</row>
    <row r="758" spans="1:23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</row>
    <row r="759" spans="1:23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</row>
    <row r="760" spans="1:23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</row>
    <row r="761" spans="1:23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</row>
    <row r="762" spans="1:23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</row>
    <row r="763" spans="1:2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</row>
    <row r="764" spans="1:23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</row>
    <row r="765" spans="1:23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</row>
    <row r="766" spans="1:23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</row>
    <row r="767" spans="1:23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</row>
    <row r="768" spans="1:23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</row>
    <row r="769" spans="1:23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</row>
    <row r="770" spans="1:23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</row>
    <row r="771" spans="1:23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</row>
    <row r="772" spans="1:23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</row>
    <row r="773" spans="1:2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</row>
    <row r="774" spans="1:23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</row>
    <row r="775" spans="1:23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</row>
    <row r="776" spans="1:23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</row>
    <row r="777" spans="1:23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</row>
    <row r="778" spans="1:23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</row>
    <row r="779" spans="1:23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</row>
    <row r="780" spans="1:23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</row>
    <row r="781" spans="1:23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</row>
    <row r="782" spans="1:23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</row>
    <row r="783" spans="1:2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</row>
    <row r="784" spans="1:23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</row>
    <row r="785" spans="1:23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</row>
    <row r="786" spans="1:23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</row>
    <row r="787" spans="1:23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</row>
    <row r="788" spans="1:23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</row>
    <row r="789" spans="1:23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</row>
    <row r="790" spans="1:23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</row>
    <row r="791" spans="1:23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</row>
    <row r="792" spans="1:23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</row>
    <row r="793" spans="1:2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</row>
    <row r="794" spans="1:23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</row>
    <row r="795" spans="1:23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</row>
    <row r="796" spans="1:23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</row>
    <row r="797" spans="1:23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</row>
    <row r="798" spans="1:23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</row>
    <row r="799" spans="1:23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</row>
    <row r="800" spans="1:23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</row>
    <row r="801" spans="1:23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</row>
    <row r="802" spans="1:23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</row>
    <row r="803" spans="1:2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</row>
    <row r="804" spans="1:23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</row>
    <row r="805" spans="1:23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</row>
    <row r="806" spans="1:23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</row>
    <row r="807" spans="1:23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</row>
    <row r="808" spans="1:23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</row>
    <row r="809" spans="1:23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</row>
    <row r="810" spans="1:23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</row>
    <row r="811" spans="1:23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</row>
    <row r="812" spans="1:23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</row>
    <row r="813" spans="1:2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</row>
    <row r="814" spans="1:23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</row>
    <row r="815" spans="1:23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</row>
    <row r="816" spans="1:23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</row>
    <row r="817" spans="1:23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</row>
    <row r="818" spans="1:23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</row>
    <row r="819" spans="1:23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</row>
    <row r="820" spans="1:23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</row>
    <row r="821" spans="1:23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</row>
    <row r="822" spans="1:23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</row>
    <row r="823" spans="1: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</row>
    <row r="824" spans="1:23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</row>
    <row r="825" spans="1:23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</row>
    <row r="826" spans="1:23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</row>
    <row r="827" spans="1:23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</row>
    <row r="828" spans="1:23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</row>
    <row r="829" spans="1:23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</row>
    <row r="830" spans="1:23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</row>
    <row r="831" spans="1:23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</row>
    <row r="832" spans="1:23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</row>
    <row r="833" spans="1:2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</row>
    <row r="834" spans="1:23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</row>
    <row r="835" spans="1:23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</row>
    <row r="836" spans="1:23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</row>
    <row r="837" spans="1:23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</row>
    <row r="838" spans="1:23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</row>
    <row r="839" spans="1:23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</row>
    <row r="840" spans="1:23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</row>
    <row r="841" spans="1:23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</row>
    <row r="842" spans="1:23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</row>
    <row r="843" spans="1:2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</row>
    <row r="844" spans="1:23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</row>
    <row r="845" spans="1:23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</row>
    <row r="846" spans="1:23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</row>
    <row r="847" spans="1:23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</row>
    <row r="848" spans="1:23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</row>
    <row r="849" spans="1:23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</row>
    <row r="850" spans="1:23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</row>
    <row r="851" spans="1:23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</row>
    <row r="852" spans="1:23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</row>
    <row r="853" spans="1:2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</row>
    <row r="854" spans="1:23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</row>
    <row r="855" spans="1:23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</row>
    <row r="856" spans="1:23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</row>
    <row r="857" spans="1:23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</row>
    <row r="858" spans="1:23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</row>
    <row r="859" spans="1:23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</row>
    <row r="860" spans="1:23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</row>
    <row r="861" spans="1:23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</row>
    <row r="862" spans="1:23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</row>
    <row r="863" spans="1:2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</row>
    <row r="864" spans="1:23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</row>
    <row r="865" spans="1:23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</row>
    <row r="866" spans="1:23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</row>
    <row r="867" spans="1:23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</row>
    <row r="868" spans="1:23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</row>
    <row r="869" spans="1:23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</row>
    <row r="870" spans="1:23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</row>
    <row r="871" spans="1:23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</row>
    <row r="872" spans="1:23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</row>
    <row r="873" spans="1:2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</row>
    <row r="874" spans="1:23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</row>
    <row r="875" spans="1:23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</row>
    <row r="876" spans="1:23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</row>
    <row r="877" spans="1:23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</row>
    <row r="878" spans="1:23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</row>
    <row r="879" spans="1:23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</row>
    <row r="880" spans="1:23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</row>
    <row r="881" spans="1:23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</row>
    <row r="882" spans="1:23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</row>
    <row r="883" spans="1:2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</row>
    <row r="884" spans="1:23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</row>
    <row r="885" spans="1:23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</row>
    <row r="886" spans="1:23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</row>
    <row r="887" spans="1:23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</row>
    <row r="888" spans="1:23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</row>
    <row r="889" spans="1:23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</row>
    <row r="890" spans="1:23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</row>
    <row r="891" spans="1:23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</row>
    <row r="892" spans="1:23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</row>
    <row r="893" spans="1:2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</row>
    <row r="894" spans="1:23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</row>
    <row r="895" spans="1:23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</row>
    <row r="896" spans="1:23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</row>
    <row r="897" spans="1:23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</row>
    <row r="898" spans="1:23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</row>
    <row r="899" spans="1:23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</row>
    <row r="900" spans="1:23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</row>
    <row r="901" spans="1:23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</row>
    <row r="902" spans="1:23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</row>
    <row r="903" spans="1:2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</row>
    <row r="904" spans="1:23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</row>
    <row r="905" spans="1:23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</row>
    <row r="906" spans="1:23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</row>
    <row r="907" spans="1:23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</row>
    <row r="908" spans="1:23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</row>
    <row r="909" spans="1:23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</row>
    <row r="910" spans="1:23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</row>
    <row r="911" spans="1:23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</row>
    <row r="912" spans="1:23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</row>
    <row r="913" spans="1:2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</row>
    <row r="914" spans="1:23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</row>
    <row r="915" spans="1:23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</row>
    <row r="916" spans="1:23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</row>
    <row r="917" spans="1:23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</row>
    <row r="918" spans="1:23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</row>
    <row r="919" spans="1:23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</row>
    <row r="920" spans="1:23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</row>
    <row r="921" spans="1:23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</row>
    <row r="922" spans="1:23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</row>
    <row r="923" spans="1: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</row>
    <row r="924" spans="1:23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</row>
    <row r="925" spans="1:23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</row>
    <row r="926" spans="1:23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</row>
    <row r="927" spans="1:23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</row>
    <row r="928" spans="1:23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</row>
    <row r="929" spans="1:23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</row>
    <row r="930" spans="1:23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</row>
    <row r="931" spans="1:23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</row>
    <row r="932" spans="1:23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</row>
    <row r="933" spans="1:2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</row>
    <row r="934" spans="1:23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</row>
    <row r="935" spans="1:23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</row>
    <row r="936" spans="1:23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</row>
    <row r="937" spans="1:23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</row>
    <row r="938" spans="1:23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</row>
    <row r="939" spans="1:23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</row>
    <row r="940" spans="1:23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</row>
    <row r="941" spans="1:23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</row>
    <row r="942" spans="1:23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</row>
    <row r="943" spans="1:2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</row>
    <row r="944" spans="1:23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</row>
    <row r="945" spans="1:23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</row>
    <row r="946" spans="1:23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</row>
    <row r="947" spans="1:23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</row>
    <row r="948" spans="1:23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</row>
    <row r="949" spans="1:23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</row>
    <row r="950" spans="1:23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</row>
    <row r="951" spans="1:23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</row>
    <row r="952" spans="1:23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</row>
    <row r="953" spans="1:2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</row>
    <row r="954" spans="1:23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</row>
    <row r="955" spans="1:23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</row>
    <row r="956" spans="1:23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</row>
    <row r="957" spans="1:23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</row>
    <row r="958" spans="1:23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</row>
    <row r="959" spans="1:23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</row>
    <row r="960" spans="1:23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</row>
    <row r="961" spans="1:23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</row>
    <row r="962" spans="1:23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</row>
    <row r="963" spans="1:2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</row>
    <row r="964" spans="1:23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</row>
    <row r="965" spans="1:23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</row>
    <row r="966" spans="1:23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</row>
    <row r="967" spans="1:23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</row>
    <row r="968" spans="1:23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</row>
    <row r="969" spans="1:23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</row>
    <row r="970" spans="1:23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</row>
    <row r="971" spans="1:23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</row>
    <row r="972" spans="1:23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</row>
    <row r="973" spans="1:2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</row>
    <row r="974" spans="1:23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</row>
    <row r="975" spans="1:23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</row>
    <row r="976" spans="1:23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</row>
    <row r="977" spans="1:23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</row>
    <row r="978" spans="1:23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</row>
    <row r="979" spans="1:23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</row>
    <row r="980" spans="1:23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</row>
    <row r="981" spans="1:23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</row>
    <row r="982" spans="1:23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</row>
    <row r="983" spans="1:2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</row>
    <row r="984" spans="1:23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</row>
    <row r="985" spans="1:23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</row>
    <row r="986" spans="1:23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</row>
    <row r="987" spans="1:23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</row>
    <row r="988" spans="1:23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</row>
    <row r="989" spans="1:23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</row>
    <row r="990" spans="1:23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</row>
    <row r="991" spans="1:23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</row>
    <row r="992" spans="1:23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</row>
    <row r="993" spans="1:2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</row>
    <row r="994" spans="1:23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</row>
    <row r="995" spans="1:23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</row>
    <row r="996" spans="1:23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</row>
    <row r="997" spans="1:23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</row>
    <row r="998" spans="1:23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</row>
    <row r="999" spans="1:23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</row>
    <row r="1000" spans="1:23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</row>
    <row r="1001" spans="1:23" ht="15.75" customHeight="1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  <c r="P1001" s="5"/>
      <c r="Q1001" s="5"/>
      <c r="R1001" s="5"/>
      <c r="S1001" s="5"/>
      <c r="T1001" s="5"/>
      <c r="U1001" s="5"/>
      <c r="V1001" s="5"/>
      <c r="W1001" s="5"/>
    </row>
    <row r="1002" spans="1:23" ht="15.75" customHeight="1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  <c r="P1002" s="5"/>
      <c r="Q1002" s="5"/>
      <c r="R1002" s="5"/>
      <c r="S1002" s="5"/>
      <c r="T1002" s="5"/>
      <c r="U1002" s="5"/>
      <c r="V1002" s="5"/>
      <c r="W1002" s="5"/>
    </row>
    <row r="1003" spans="1:23" ht="15.75" customHeight="1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  <c r="P1003" s="5"/>
      <c r="Q1003" s="5"/>
      <c r="R1003" s="5"/>
      <c r="S1003" s="5"/>
      <c r="T1003" s="5"/>
      <c r="U1003" s="5"/>
      <c r="V1003" s="5"/>
      <c r="W1003" s="5"/>
    </row>
    <row r="1004" spans="1:23" ht="15.75" customHeight="1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  <c r="P1004" s="5"/>
      <c r="Q1004" s="5"/>
      <c r="R1004" s="5"/>
      <c r="S1004" s="5"/>
      <c r="T1004" s="5"/>
      <c r="U1004" s="5"/>
      <c r="V1004" s="5"/>
      <c r="W1004" s="5"/>
    </row>
    <row r="1005" spans="1:23" ht="15.75" customHeight="1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  <c r="P1005" s="5"/>
      <c r="Q1005" s="5"/>
      <c r="R1005" s="5"/>
      <c r="S1005" s="5"/>
      <c r="T1005" s="5"/>
      <c r="U1005" s="5"/>
      <c r="V1005" s="5"/>
      <c r="W1005" s="5"/>
    </row>
    <row r="1006" spans="1:23" ht="15.75" customHeight="1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  <c r="P1006" s="5"/>
      <c r="Q1006" s="5"/>
      <c r="R1006" s="5"/>
      <c r="S1006" s="5"/>
      <c r="T1006" s="5"/>
      <c r="U1006" s="5"/>
      <c r="V1006" s="5"/>
      <c r="W1006" s="5"/>
    </row>
    <row r="1007" spans="1:23" ht="15.75" customHeight="1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  <c r="P1007" s="5"/>
      <c r="Q1007" s="5"/>
      <c r="R1007" s="5"/>
      <c r="S1007" s="5"/>
      <c r="T1007" s="5"/>
      <c r="U1007" s="5"/>
      <c r="V1007" s="5"/>
      <c r="W1007" s="5"/>
    </row>
    <row r="1008" spans="1:23" ht="15.75" customHeight="1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T1008" s="5"/>
      <c r="U1008" s="5"/>
      <c r="V1008" s="5"/>
      <c r="W1008" s="5"/>
    </row>
    <row r="1009" spans="1:23" ht="14.4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  <c r="P1009" s="5"/>
      <c r="Q1009" s="5"/>
      <c r="R1009" s="5"/>
      <c r="S1009" s="5"/>
      <c r="T1009" s="5"/>
      <c r="U1009" s="5"/>
      <c r="V1009" s="5"/>
      <c r="W1009" s="5"/>
    </row>
    <row r="1010" spans="1:23" ht="14.4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  <c r="P1010" s="5"/>
      <c r="Q1010" s="5"/>
      <c r="R1010" s="5"/>
      <c r="S1010" s="5"/>
      <c r="T1010" s="5"/>
      <c r="U1010" s="5"/>
      <c r="V1010" s="5"/>
      <c r="W1010" s="5"/>
    </row>
  </sheetData>
  <sheetProtection algorithmName="SHA-512" hashValue="EwDckQsyu7bGM6f/NnupqQG2mDJAA9MnLK9B1wnkVv4yefsyQJMr4fPpz+65+ssEjcBeUCOypT7Rzd90uqDREg==" saltValue="BHAnlivc+zMxwGCq7h5S4A==" spinCount="100000" sheet="1" scenarios="1"/>
  <mergeCells count="133">
    <mergeCell ref="B4:F4"/>
    <mergeCell ref="B5:F5"/>
    <mergeCell ref="B6:F6"/>
    <mergeCell ref="B7:F7"/>
    <mergeCell ref="B10:C10"/>
    <mergeCell ref="D10:E10"/>
    <mergeCell ref="B14:C14"/>
    <mergeCell ref="D14:E14"/>
    <mergeCell ref="B15:C15"/>
    <mergeCell ref="D15:E15"/>
    <mergeCell ref="B25:C25"/>
    <mergeCell ref="D25:E25"/>
    <mergeCell ref="B11:C11"/>
    <mergeCell ref="D11:E11"/>
    <mergeCell ref="B12:C12"/>
    <mergeCell ref="D12:E12"/>
    <mergeCell ref="B13:C13"/>
    <mergeCell ref="D13:E13"/>
    <mergeCell ref="B36:E41"/>
    <mergeCell ref="C42:E42"/>
    <mergeCell ref="B43:E43"/>
    <mergeCell ref="C44:E44"/>
    <mergeCell ref="C45:E45"/>
    <mergeCell ref="B48:B49"/>
    <mergeCell ref="C48:C49"/>
    <mergeCell ref="D48:D49"/>
    <mergeCell ref="B29:E29"/>
    <mergeCell ref="B30:C30"/>
    <mergeCell ref="D30:E30"/>
    <mergeCell ref="B31:C31"/>
    <mergeCell ref="D31:E31"/>
    <mergeCell ref="B35:E35"/>
    <mergeCell ref="B61:C61"/>
    <mergeCell ref="D61:E61"/>
    <mergeCell ref="B62:C62"/>
    <mergeCell ref="D62:E62"/>
    <mergeCell ref="B63:C63"/>
    <mergeCell ref="D63:E63"/>
    <mergeCell ref="B55:C55"/>
    <mergeCell ref="B58:E58"/>
    <mergeCell ref="B59:C59"/>
    <mergeCell ref="D59:E59"/>
    <mergeCell ref="B60:C60"/>
    <mergeCell ref="D60:E60"/>
    <mergeCell ref="B68:C68"/>
    <mergeCell ref="D68:E68"/>
    <mergeCell ref="B69:C69"/>
    <mergeCell ref="D69:E69"/>
    <mergeCell ref="B70:C70"/>
    <mergeCell ref="D70:E70"/>
    <mergeCell ref="B64:E64"/>
    <mergeCell ref="B65:C65"/>
    <mergeCell ref="D65:E65"/>
    <mergeCell ref="B66:C66"/>
    <mergeCell ref="D66:E66"/>
    <mergeCell ref="B67:E67"/>
    <mergeCell ref="B76:C76"/>
    <mergeCell ref="D76:E76"/>
    <mergeCell ref="B78:C78"/>
    <mergeCell ref="D78:E78"/>
    <mergeCell ref="B80:C80"/>
    <mergeCell ref="B81:D81"/>
    <mergeCell ref="B71:C71"/>
    <mergeCell ref="D71:E71"/>
    <mergeCell ref="B72:C72"/>
    <mergeCell ref="D72:E72"/>
    <mergeCell ref="B74:C74"/>
    <mergeCell ref="D74:E74"/>
    <mergeCell ref="B73:C73"/>
    <mergeCell ref="B77:C77"/>
    <mergeCell ref="D73:E73"/>
    <mergeCell ref="D77:E77"/>
    <mergeCell ref="B75:C75"/>
    <mergeCell ref="D75:E75"/>
    <mergeCell ref="B90:D90"/>
    <mergeCell ref="B91:D91"/>
    <mergeCell ref="B92:D92"/>
    <mergeCell ref="B93:D93"/>
    <mergeCell ref="B94:D94"/>
    <mergeCell ref="B95:D95"/>
    <mergeCell ref="B82:D82"/>
    <mergeCell ref="B83:D83"/>
    <mergeCell ref="B84:D84"/>
    <mergeCell ref="B85:D85"/>
    <mergeCell ref="B86:D86"/>
    <mergeCell ref="B89:F89"/>
    <mergeCell ref="B103:D103"/>
    <mergeCell ref="B104:D104"/>
    <mergeCell ref="B105:D105"/>
    <mergeCell ref="B106:D106"/>
    <mergeCell ref="B107:D107"/>
    <mergeCell ref="B108:D108"/>
    <mergeCell ref="B96:D96"/>
    <mergeCell ref="B97:D97"/>
    <mergeCell ref="B98:D98"/>
    <mergeCell ref="B99:D99"/>
    <mergeCell ref="B100:D100"/>
    <mergeCell ref="B102:F102"/>
    <mergeCell ref="B116:C116"/>
    <mergeCell ref="E116:F116"/>
    <mergeCell ref="B117:C117"/>
    <mergeCell ref="E117:F117"/>
    <mergeCell ref="B118:C118"/>
    <mergeCell ref="E118:F118"/>
    <mergeCell ref="B109:D109"/>
    <mergeCell ref="B110:D110"/>
    <mergeCell ref="B111:D111"/>
    <mergeCell ref="B112:D112"/>
    <mergeCell ref="B114:F114"/>
    <mergeCell ref="B115:C115"/>
    <mergeCell ref="E115:F115"/>
    <mergeCell ref="B122:C122"/>
    <mergeCell ref="E122:F122"/>
    <mergeCell ref="B123:C123"/>
    <mergeCell ref="E123:F123"/>
    <mergeCell ref="B124:C124"/>
    <mergeCell ref="E124:F124"/>
    <mergeCell ref="B119:C119"/>
    <mergeCell ref="E119:F119"/>
    <mergeCell ref="B120:C120"/>
    <mergeCell ref="E120:F120"/>
    <mergeCell ref="B121:C121"/>
    <mergeCell ref="E121:F121"/>
    <mergeCell ref="B129:F129"/>
    <mergeCell ref="B130:C130"/>
    <mergeCell ref="B131:C131"/>
    <mergeCell ref="B132:C132"/>
    <mergeCell ref="B125:C125"/>
    <mergeCell ref="E125:F125"/>
    <mergeCell ref="B126:C126"/>
    <mergeCell ref="E126:F126"/>
    <mergeCell ref="B127:C127"/>
    <mergeCell ref="E127:F127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F92F5-101A-4635-9037-778F7EE2494C}">
  <dimension ref="A1:F10"/>
  <sheetViews>
    <sheetView zoomScale="139" workbookViewId="0">
      <selection activeCell="C8" sqref="C8"/>
    </sheetView>
  </sheetViews>
  <sheetFormatPr baseColWidth="10" defaultRowHeight="14.4"/>
  <sheetData>
    <row r="1" spans="1:6">
      <c r="A1" s="25" t="s">
        <v>138</v>
      </c>
      <c r="B1" s="25" t="s">
        <v>139</v>
      </c>
      <c r="C1" s="25" t="s">
        <v>140</v>
      </c>
      <c r="D1" s="118" t="s">
        <v>141</v>
      </c>
      <c r="E1" s="25" t="s">
        <v>142</v>
      </c>
      <c r="F1" s="26"/>
    </row>
    <row r="2" spans="1:6">
      <c r="A2" s="25" t="s">
        <v>143</v>
      </c>
      <c r="B2" s="25" t="s">
        <v>144</v>
      </c>
      <c r="C2" s="25" t="s">
        <v>145</v>
      </c>
      <c r="D2" s="119"/>
      <c r="E2" s="25" t="s">
        <v>146</v>
      </c>
      <c r="F2" s="26"/>
    </row>
    <row r="3" spans="1:6">
      <c r="A3" s="25" t="s">
        <v>147</v>
      </c>
      <c r="B3" s="25" t="s">
        <v>148</v>
      </c>
      <c r="C3" s="26"/>
      <c r="D3" s="26"/>
      <c r="E3" s="26"/>
      <c r="F3" s="26"/>
    </row>
    <row r="4" spans="1:6">
      <c r="A4" s="27" t="s">
        <v>149</v>
      </c>
      <c r="B4" s="27" t="s">
        <v>150</v>
      </c>
      <c r="C4" s="26" t="s">
        <v>151</v>
      </c>
      <c r="D4" s="26" t="s">
        <v>152</v>
      </c>
      <c r="E4" s="26" t="s">
        <v>153</v>
      </c>
      <c r="F4" s="26" t="s">
        <v>154</v>
      </c>
    </row>
    <row r="5" spans="1:6">
      <c r="A5" s="27">
        <v>1</v>
      </c>
      <c r="B5" s="27">
        <v>4.99</v>
      </c>
      <c r="C5" s="27">
        <v>26.61</v>
      </c>
      <c r="D5" s="28">
        <v>0.4</v>
      </c>
      <c r="E5" s="29">
        <v>0</v>
      </c>
      <c r="F5" s="30">
        <v>53116</v>
      </c>
    </row>
    <row r="6" spans="1:6">
      <c r="A6" s="27">
        <v>5</v>
      </c>
      <c r="B6" s="27">
        <v>9.99</v>
      </c>
      <c r="C6" s="27">
        <v>23.02</v>
      </c>
      <c r="D6" s="28">
        <v>0.378</v>
      </c>
      <c r="E6" s="28">
        <v>4.4000000000000003E-3</v>
      </c>
      <c r="F6" s="30">
        <v>86932</v>
      </c>
    </row>
    <row r="7" spans="1:6">
      <c r="A7" s="27">
        <v>10</v>
      </c>
      <c r="B7" s="27">
        <v>29.99</v>
      </c>
      <c r="C7" s="27">
        <v>22.18</v>
      </c>
      <c r="D7" s="28">
        <v>0.28899999999999998</v>
      </c>
      <c r="E7" s="28">
        <v>4.45E-3</v>
      </c>
      <c r="F7" s="30">
        <v>192202</v>
      </c>
    </row>
    <row r="8" spans="1:6">
      <c r="A8" s="27">
        <v>30</v>
      </c>
      <c r="B8" s="27">
        <v>49.99</v>
      </c>
      <c r="C8" s="27">
        <v>21.12</v>
      </c>
      <c r="D8" s="29">
        <v>0.2</v>
      </c>
      <c r="E8" s="28">
        <v>4.45E-3</v>
      </c>
      <c r="F8" s="30">
        <v>200000</v>
      </c>
    </row>
    <row r="9" spans="1:6">
      <c r="A9" s="27">
        <v>50</v>
      </c>
      <c r="B9" s="27">
        <v>99.99</v>
      </c>
      <c r="C9" s="27">
        <v>19.850000000000001</v>
      </c>
      <c r="D9" s="29">
        <v>0.2</v>
      </c>
      <c r="E9" s="29">
        <v>0</v>
      </c>
      <c r="F9" s="30">
        <v>200000</v>
      </c>
    </row>
    <row r="10" spans="1:6">
      <c r="A10" s="27">
        <v>100</v>
      </c>
      <c r="B10" s="27">
        <v>500</v>
      </c>
      <c r="C10" s="27">
        <v>19.010000000000002</v>
      </c>
      <c r="D10" s="29">
        <v>0.2</v>
      </c>
      <c r="E10" s="29">
        <v>0</v>
      </c>
      <c r="F10" s="30">
        <v>200000</v>
      </c>
    </row>
  </sheetData>
  <mergeCells count="1">
    <mergeCell ref="D1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 I. Datos Generales</vt:lpstr>
      <vt:lpstr>Hoja II. Información Técnica</vt:lpstr>
      <vt:lpstr>Precios BdP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AEEP</dc:creator>
  <cp:lastModifiedBy>AEEP</cp:lastModifiedBy>
  <cp:lastPrinted>2025-01-27T22:51:53Z</cp:lastPrinted>
  <dcterms:created xsi:type="dcterms:W3CDTF">2024-12-19T19:13:38Z</dcterms:created>
  <dcterms:modified xsi:type="dcterms:W3CDTF">2025-02-17T22:09:25Z</dcterms:modified>
</cp:coreProperties>
</file>